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lockWindows="1"/>
  <bookViews>
    <workbookView xWindow="1380" yWindow="0" windowWidth="20730" windowHeight="11760" tabRatio="500"/>
  </bookViews>
  <sheets>
    <sheet name="YR6 DRAFT Budget &amp; Requests" sheetId="3" r:id="rId1"/>
  </sheets>
  <definedNames>
    <definedName name="_xlnm.Print_Area" localSheetId="0">'YR6 DRAFT Budget &amp; Requests'!$A$1:$I$36</definedName>
  </definedNames>
  <calcPr calcId="162913"/>
</workbook>
</file>

<file path=xl/calcChain.xml><?xml version="1.0" encoding="utf-8"?>
<calcChain xmlns="http://schemas.openxmlformats.org/spreadsheetml/2006/main">
  <c r="I35" i="3" l="1"/>
  <c r="J27" i="3"/>
  <c r="C9" i="3"/>
  <c r="C7" i="3"/>
  <c r="I25" i="3"/>
  <c r="G34" i="3" l="1"/>
  <c r="E34" i="3"/>
  <c r="D34" i="3"/>
  <c r="C34" i="3"/>
  <c r="H26" i="3"/>
  <c r="G26" i="3"/>
  <c r="F26" i="3"/>
  <c r="E26" i="3"/>
  <c r="I24" i="3" s="1"/>
  <c r="D26" i="3"/>
  <c r="C26" i="3"/>
  <c r="I23" i="3"/>
  <c r="I22" i="3"/>
  <c r="I21" i="3"/>
  <c r="C16" i="3"/>
  <c r="I27" i="3" l="1"/>
</calcChain>
</file>

<file path=xl/sharedStrings.xml><?xml version="1.0" encoding="utf-8"?>
<sst xmlns="http://schemas.openxmlformats.org/spreadsheetml/2006/main" count="58" uniqueCount="48">
  <si>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</si>
  <si>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</si>
  <si>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</si>
  <si>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</si>
  <si>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</si>
  <si>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</si>
  <si>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</si>
  <si>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</si>
  <si>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</si>
  <si>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</si>
  <si>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</si>
  <si>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</si>
  <si>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</si>
  <si>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</si>
  <si>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Adult Education (ABE, ASE, Basic Skills)</t>
  </si>
  <si>
    <t xml:space="preserve"> </t>
  </si>
  <si>
    <t>Proposed Allocation ($832,637.00)</t>
  </si>
  <si>
    <t xml:space="preserve"> Distribution %</t>
  </si>
  <si>
    <t>SUBTOTAL</t>
  </si>
  <si>
    <t>Administration &amp; Umbrella Services</t>
  </si>
  <si>
    <t>CAEP Admin Assistant (part-time)</t>
  </si>
  <si>
    <t>Indirect (5%)</t>
  </si>
  <si>
    <t>Marketing,Professional Development, Computer Software and Hardware, Capital Outlay</t>
  </si>
  <si>
    <t>NC SBCC English as a Second Language</t>
  </si>
  <si>
    <t>English as a Second Language/Citizenship</t>
  </si>
  <si>
    <t>NC SBCC Adult HS GED Program</t>
  </si>
  <si>
    <t>NC SBCC Career Skills Institute</t>
  </si>
  <si>
    <t>Entry or Reentry into the Workforce;Adults with Disabilities</t>
  </si>
  <si>
    <t>SB Public Library: Remote Access Expansion for Integrated Adult Education Program</t>
  </si>
  <si>
    <t>Adult Education (ABE, ASE, Basic Skills);English as a Second Language/Citizenship;Entry or Reentry into the Workforce;Adults with Disabilities;Literacy</t>
  </si>
  <si>
    <t>Adult Education (ABE, ASE, Basic Skills);English as a Second Language/Citizenship;Entry or Reentry into the Workforce;Short-Term CTE/Programs in Pre-Apprenticeship;Literacy</t>
  </si>
  <si>
    <t>REQUESTED</t>
  </si>
  <si>
    <t>2020 - 2021 PROPOSED BUDGET</t>
  </si>
  <si>
    <t>Program Support: data collection and analytics support (identified as programming)</t>
  </si>
  <si>
    <t xml:space="preserve"> SUBTOTAL</t>
  </si>
  <si>
    <t>Marketing, Professional Development, Computer Software and Hardware, Capital Outlay</t>
  </si>
  <si>
    <t>To Admin &amp; Umbrella Services: 28%</t>
  </si>
  <si>
    <t xml:space="preserve">RECOMMENDATION </t>
  </si>
  <si>
    <t>Remaining Unallocated</t>
  </si>
  <si>
    <t xml:space="preserve">New &amp; Existing Programs (Available Funds as of 10/2/20) </t>
  </si>
  <si>
    <t>Allocation</t>
  </si>
  <si>
    <t>To Programming: 72%</t>
  </si>
  <si>
    <t>CAEP Staff (includes 25-30% for benefits)</t>
  </si>
  <si>
    <t xml:space="preserve"> TOTAL</t>
  </si>
  <si>
    <t xml:space="preserve">TOTAL </t>
  </si>
  <si>
    <t>EqualiTech</t>
  </si>
  <si>
    <t>CAEP Year 6  2020-2021 Santa Barbara Adult Education Consortium:  DRAFT Budget (as of 10/30/20)</t>
  </si>
  <si>
    <t>Recommendation to New &amp; Existing Programs (as of 10/31/20)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</si>
</sst>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9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10" fillId="0" borderId="0" xfId="1" applyFont="1" applyFill="1" applyBorder="1"/>
    <xf numFmtId="0" fontId="4" fillId="3" borderId="7" xfId="0" applyFont="1" applyFill="1" applyBorder="1" applyAlignment="1">
      <alignment wrapText="1"/>
    </xf>
    <xf numFmtId="0" fontId="9" fillId="3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/>
    <xf numFmtId="164" fontId="4" fillId="0" borderId="7" xfId="1" applyFont="1" applyFill="1" applyBorder="1" applyAlignment="1">
      <alignment horizontal="left"/>
    </xf>
    <xf numFmtId="164" fontId="4" fillId="3" borderId="7" xfId="1" applyFont="1" applyFill="1" applyBorder="1"/>
    <xf numFmtId="164" fontId="4" fillId="3" borderId="7" xfId="1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4" fillId="0" borderId="7" xfId="0" applyFont="1" applyBorder="1" applyAlignment="1">
      <alignment wrapText="1"/>
    </xf>
    <xf numFmtId="164" fontId="4" fillId="5" borderId="11" xfId="1" applyFont="1" applyFill="1" applyBorder="1"/>
    <xf numFmtId="166" fontId="10" fillId="4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left" vertical="center" wrapText="1"/>
    </xf>
    <xf numFmtId="43" fontId="4" fillId="0" borderId="7" xfId="2" applyFont="1" applyBorder="1"/>
    <xf numFmtId="43" fontId="4" fillId="0" borderId="7" xfId="2" applyFont="1" applyBorder="1" applyAlignment="1">
      <alignment wrapText="1"/>
    </xf>
    <xf numFmtId="0" fontId="4" fillId="5" borderId="7" xfId="0" applyFont="1" applyFill="1" applyBorder="1" applyAlignment="1">
      <alignment vertical="center" wrapText="1"/>
    </xf>
    <xf numFmtId="164" fontId="4" fillId="5" borderId="7" xfId="1" applyFont="1" applyFill="1" applyBorder="1"/>
    <xf numFmtId="0" fontId="0" fillId="5" borderId="7" xfId="0" applyFill="1" applyBorder="1" applyAlignment="1">
      <alignment horizontal="right" wrapText="1"/>
    </xf>
    <xf numFmtId="164" fontId="10" fillId="5" borderId="7" xfId="1" applyFont="1" applyFill="1" applyBorder="1"/>
    <xf numFmtId="0" fontId="0" fillId="2" borderId="14" xfId="0" applyFill="1" applyBorder="1" applyAlignment="1">
      <alignment horizontal="left" vertical="center" wrapText="1"/>
    </xf>
    <xf numFmtId="164" fontId="4" fillId="2" borderId="11" xfId="1" applyFont="1" applyFill="1" applyBorder="1"/>
    <xf numFmtId="0" fontId="4" fillId="2" borderId="7" xfId="0" applyFont="1" applyFill="1" applyBorder="1" applyAlignment="1">
      <alignment vertical="center" wrapText="1"/>
    </xf>
    <xf numFmtId="164" fontId="4" fillId="2" borderId="7" xfId="1" applyFont="1" applyFill="1" applyBorder="1"/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horizontal="right" vertical="center" wrapText="1"/>
    </xf>
    <xf numFmtId="164" fontId="10" fillId="5" borderId="8" xfId="1" applyFont="1" applyFill="1" applyBorder="1"/>
    <xf numFmtId="0" fontId="0" fillId="5" borderId="8" xfId="0" applyFill="1" applyBorder="1" applyAlignment="1">
      <alignment horizontal="right" wrapText="1"/>
    </xf>
    <xf numFmtId="164" fontId="10" fillId="3" borderId="9" xfId="1" applyFont="1" applyFill="1" applyBorder="1" applyAlignment="1">
      <alignment horizontal="center" vertical="center"/>
    </xf>
    <xf numFmtId="44" fontId="10" fillId="0" borderId="0" xfId="0" applyNumberFormat="1" applyFont="1" applyFill="1" applyBorder="1"/>
    <xf numFmtId="44" fontId="4" fillId="3" borderId="8" xfId="0" applyNumberFormat="1" applyFont="1" applyFill="1" applyBorder="1"/>
    <xf numFmtId="0" fontId="4" fillId="0" borderId="0" xfId="0" applyFont="1" applyFill="1" applyBorder="1"/>
    <xf numFmtId="0" fontId="10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10" fillId="3" borderId="7" xfId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 wrapText="1"/>
    </xf>
    <xf numFmtId="164" fontId="10" fillId="0" borderId="17" xfId="1" applyFont="1" applyFill="1" applyBorder="1" applyAlignment="1">
      <alignment horizontal="right" wrapText="1"/>
    </xf>
    <xf numFmtId="0" fontId="10" fillId="4" borderId="18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166" fontId="12" fillId="4" borderId="6" xfId="0" applyNumberFormat="1" applyFont="1" applyFill="1" applyBorder="1" applyAlignment="1">
      <alignment horizontal="center" vertical="center" wrapText="1"/>
    </xf>
    <xf numFmtId="166" fontId="10" fillId="4" borderId="6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right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23" xfId="0" applyFont="1" applyFill="1" applyBorder="1"/>
    <xf numFmtId="0" fontId="10" fillId="3" borderId="21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wrapText="1"/>
    </xf>
    <xf numFmtId="164" fontId="10" fillId="0" borderId="4" xfId="1" applyFont="1" applyFill="1" applyBorder="1"/>
    <xf numFmtId="164" fontId="10" fillId="0" borderId="25" xfId="1" applyFont="1" applyFill="1" applyBorder="1"/>
    <xf numFmtId="0" fontId="0" fillId="0" borderId="7" xfId="0" applyBorder="1" applyAlignment="1"/>
    <xf numFmtId="0" fontId="5" fillId="3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/>
    <xf numFmtId="164" fontId="4" fillId="0" borderId="20" xfId="1" applyFont="1" applyBorder="1"/>
    <xf numFmtId="0" fontId="4" fillId="0" borderId="21" xfId="0" applyFont="1" applyBorder="1" applyAlignment="1">
      <alignment wrapText="1"/>
    </xf>
    <xf numFmtId="0" fontId="4" fillId="3" borderId="21" xfId="0" applyFont="1" applyFill="1" applyBorder="1" applyAlignment="1">
      <alignment horizontal="right"/>
    </xf>
    <xf numFmtId="44" fontId="4" fillId="3" borderId="26" xfId="0" applyNumberFormat="1" applyFont="1" applyFill="1" applyBorder="1"/>
    <xf numFmtId="0" fontId="4" fillId="3" borderId="28" xfId="0" applyFont="1" applyFill="1" applyBorder="1" applyAlignment="1">
      <alignment wrapText="1"/>
    </xf>
    <xf numFmtId="164" fontId="4" fillId="3" borderId="28" xfId="1" applyFont="1" applyFill="1" applyBorder="1"/>
    <xf numFmtId="164" fontId="10" fillId="3" borderId="28" xfId="1" applyFont="1" applyFill="1" applyBorder="1"/>
    <xf numFmtId="44" fontId="10" fillId="3" borderId="28" xfId="0" applyNumberFormat="1" applyFont="1" applyFill="1" applyBorder="1"/>
    <xf numFmtId="44" fontId="10" fillId="3" borderId="29" xfId="0" applyNumberFormat="1" applyFont="1" applyFill="1" applyBorder="1"/>
    <xf numFmtId="0" fontId="10" fillId="3" borderId="27" xfId="0" applyFont="1" applyFill="1" applyBorder="1" applyAlignment="1">
      <alignment horizontal="right"/>
    </xf>
    <xf numFmtId="0" fontId="10" fillId="3" borderId="30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wrapText="1"/>
    </xf>
    <xf numFmtId="165" fontId="4" fillId="0" borderId="20" xfId="0" applyNumberFormat="1" applyFont="1" applyFill="1" applyBorder="1" applyAlignment="1">
      <alignment horizontal="left"/>
    </xf>
    <xf numFmtId="165" fontId="4" fillId="3" borderId="20" xfId="0" applyNumberFormat="1" applyFont="1" applyFill="1" applyBorder="1" applyAlignment="1">
      <alignment horizontal="left"/>
    </xf>
    <xf numFmtId="0" fontId="4" fillId="3" borderId="28" xfId="0" applyFont="1" applyFill="1" applyBorder="1"/>
    <xf numFmtId="0" fontId="11" fillId="3" borderId="28" xfId="0" applyFont="1" applyFill="1" applyBorder="1"/>
    <xf numFmtId="164" fontId="10" fillId="3" borderId="28" xfId="1" applyFont="1" applyFill="1" applyBorder="1" applyAlignment="1">
      <alignment horizontal="left"/>
    </xf>
    <xf numFmtId="165" fontId="10" fillId="3" borderId="29" xfId="0" applyNumberFormat="1" applyFont="1" applyFill="1" applyBorder="1" applyAlignment="1">
      <alignment horizontal="left"/>
    </xf>
    <xf numFmtId="0" fontId="0" fillId="3" borderId="20" xfId="0" applyFill="1" applyBorder="1" applyAlignment="1">
      <alignment horizontal="center" vertical="center" wrapText="1"/>
    </xf>
    <xf numFmtId="0" fontId="0" fillId="0" borderId="20" xfId="0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164" fontId="4" fillId="0" borderId="0" xfId="1" applyFont="1" applyFill="1" applyBorder="1"/>
    <xf numFmtId="0" fontId="0" fillId="0" borderId="33" xfId="0" applyBorder="1" applyAlignment="1"/>
    <xf numFmtId="0" fontId="0" fillId="0" borderId="25" xfId="0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indowProtection="1" tabSelected="1" topLeftCell="A4" zoomScale="60" zoomScaleNormal="60" zoomScalePageLayoutView="75" workbookViewId="0">
      <selection sqref="A1:J2"/>
    </sheetView>
  </sheetViews>
  <sheetFormatPr defaultColWidth="10.83203125" defaultRowHeight="15" x14ac:dyDescent="0.3"/>
  <cols>
    <col min="1" max="1" width="68.082031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6384" width="10.83203125" style="1"/>
  </cols>
  <sheetData>
    <row r="1" spans="1:10" s="3" customFormat="1" x14ac:dyDescent="0.3">
      <c r="A1" s="26" t="s">
        <v>46</v>
      </c>
      <c r="B1" s="27"/>
      <c r="C1" s="27"/>
      <c r="D1" s="27"/>
      <c r="E1" s="27"/>
      <c r="F1" s="27"/>
      <c r="G1" s="27"/>
      <c r="H1" s="27"/>
      <c r="I1" s="27"/>
      <c r="J1" s="110"/>
    </row>
    <row r="2" spans="1:10" s="3" customFormat="1" ht="62.5" customHeight="1" thickBot="1" x14ac:dyDescent="0.35">
      <c r="A2" s="28"/>
      <c r="B2" s="29"/>
      <c r="C2" s="29"/>
      <c r="D2" s="29"/>
      <c r="E2" s="29"/>
      <c r="F2" s="29"/>
      <c r="G2" s="29"/>
      <c r="H2" s="29"/>
      <c r="I2" s="29"/>
      <c r="J2" s="111"/>
    </row>
    <row r="3" spans="1:10" s="3" customFormat="1" ht="30" customHeight="1" thickBot="1" x14ac:dyDescent="0.35">
      <c r="A3" s="18"/>
      <c r="B3" s="19"/>
      <c r="C3" s="19"/>
      <c r="D3" s="19"/>
      <c r="E3" s="19"/>
      <c r="F3" s="19"/>
      <c r="G3" s="19"/>
      <c r="H3" s="19"/>
      <c r="I3" s="19"/>
    </row>
    <row r="4" spans="1:10" s="3" customFormat="1" ht="36" customHeight="1" x14ac:dyDescent="0.3">
      <c r="A4" s="62" t="s">
        <v>32</v>
      </c>
      <c r="B4" s="63"/>
      <c r="C4" s="64" t="s">
        <v>16</v>
      </c>
      <c r="D4" s="65" t="s">
        <v>17</v>
      </c>
      <c r="E4" s="66"/>
      <c r="F4" s="19"/>
      <c r="G4" s="19"/>
    </row>
    <row r="5" spans="1:10" s="3" customFormat="1" ht="36" customHeight="1" x14ac:dyDescent="0.3">
      <c r="A5" s="67" t="s">
        <v>39</v>
      </c>
      <c r="B5" s="36"/>
      <c r="C5" s="23">
        <v>541000</v>
      </c>
      <c r="D5" s="55" t="s">
        <v>41</v>
      </c>
      <c r="E5" s="68"/>
      <c r="F5" s="19"/>
    </row>
    <row r="6" spans="1:10" s="3" customFormat="1" ht="36" customHeight="1" x14ac:dyDescent="0.3">
      <c r="A6" s="69" t="s">
        <v>33</v>
      </c>
      <c r="B6" s="39"/>
      <c r="C6" s="40">
        <v>60000</v>
      </c>
      <c r="D6" s="56"/>
      <c r="E6" s="68"/>
      <c r="F6" s="19"/>
    </row>
    <row r="7" spans="1:10" s="3" customFormat="1" ht="36" customHeight="1" x14ac:dyDescent="0.35">
      <c r="A7" s="70" t="s">
        <v>34</v>
      </c>
      <c r="B7" s="41"/>
      <c r="C7" s="42">
        <f>SUM(C2:C6)</f>
        <v>601000</v>
      </c>
      <c r="D7" s="56"/>
      <c r="E7" s="68"/>
      <c r="F7" s="19"/>
    </row>
    <row r="8" spans="1:10" s="3" customFormat="1" ht="36" customHeight="1" x14ac:dyDescent="0.3">
      <c r="A8" s="71" t="s">
        <v>47</v>
      </c>
      <c r="B8" s="43"/>
      <c r="C8" s="44">
        <v>406000</v>
      </c>
      <c r="D8" s="56"/>
      <c r="E8" s="68"/>
      <c r="F8" s="19"/>
    </row>
    <row r="9" spans="1:10" s="3" customFormat="1" ht="36" customHeight="1" x14ac:dyDescent="0.3">
      <c r="A9" s="72" t="s">
        <v>38</v>
      </c>
      <c r="B9" s="45"/>
      <c r="C9" s="46">
        <f>C5-C8</f>
        <v>135000</v>
      </c>
      <c r="D9" s="56"/>
      <c r="E9" s="68"/>
      <c r="F9" s="19"/>
    </row>
    <row r="10" spans="1:10" s="3" customFormat="1" ht="11" customHeight="1" x14ac:dyDescent="0.3">
      <c r="A10" s="18"/>
      <c r="B10" s="19"/>
      <c r="C10" s="54"/>
      <c r="D10" s="54"/>
      <c r="E10" s="73"/>
    </row>
    <row r="11" spans="1:10" s="3" customFormat="1" ht="36" customHeight="1" x14ac:dyDescent="0.3">
      <c r="A11" s="74" t="s">
        <v>19</v>
      </c>
      <c r="B11" s="25"/>
      <c r="C11" s="51" t="s">
        <v>40</v>
      </c>
      <c r="D11" s="24" t="s">
        <v>17</v>
      </c>
      <c r="E11" s="75"/>
      <c r="F11" s="19"/>
      <c r="G11" s="19"/>
      <c r="H11" s="19"/>
      <c r="I11" s="19"/>
    </row>
    <row r="12" spans="1:10" s="3" customFormat="1" ht="36" customHeight="1" x14ac:dyDescent="0.3">
      <c r="A12" s="69" t="s">
        <v>42</v>
      </c>
      <c r="B12" s="47"/>
      <c r="C12" s="40">
        <v>120000</v>
      </c>
      <c r="D12" s="57" t="s">
        <v>36</v>
      </c>
      <c r="E12" s="105"/>
      <c r="F12" s="19"/>
      <c r="G12" s="19"/>
      <c r="H12" s="19"/>
      <c r="I12" s="19"/>
    </row>
    <row r="13" spans="1:10" s="3" customFormat="1" ht="36" customHeight="1" x14ac:dyDescent="0.3">
      <c r="A13" s="76" t="s">
        <v>20</v>
      </c>
      <c r="B13" s="47"/>
      <c r="C13" s="40">
        <v>30000</v>
      </c>
      <c r="D13" s="58"/>
      <c r="E13" s="105"/>
      <c r="F13" s="19"/>
      <c r="G13" s="19"/>
      <c r="H13" s="19"/>
      <c r="I13" s="19"/>
    </row>
    <row r="14" spans="1:10" s="3" customFormat="1" ht="36" customHeight="1" x14ac:dyDescent="0.3">
      <c r="A14" s="69" t="s">
        <v>35</v>
      </c>
      <c r="B14" s="47"/>
      <c r="C14" s="40">
        <v>40000</v>
      </c>
      <c r="D14" s="58"/>
      <c r="E14" s="105"/>
      <c r="F14" s="19"/>
      <c r="G14" s="19"/>
      <c r="H14" s="19"/>
      <c r="I14" s="19"/>
    </row>
    <row r="15" spans="1:10" s="3" customFormat="1" ht="36" customHeight="1" x14ac:dyDescent="0.3">
      <c r="A15" s="77" t="s">
        <v>21</v>
      </c>
      <c r="B15" s="48"/>
      <c r="C15" s="40">
        <v>41637</v>
      </c>
      <c r="D15" s="81"/>
      <c r="E15" s="106"/>
      <c r="F15" s="19"/>
      <c r="G15" s="19"/>
      <c r="H15" s="19"/>
      <c r="I15" s="19"/>
    </row>
    <row r="16" spans="1:10" s="3" customFormat="1" ht="36" customHeight="1" thickBot="1" x14ac:dyDescent="0.4">
      <c r="A16" s="78" t="s">
        <v>34</v>
      </c>
      <c r="B16" s="50"/>
      <c r="C16" s="49">
        <f>SUM(C12:C15)</f>
        <v>231637</v>
      </c>
      <c r="D16" s="81"/>
      <c r="E16" s="106"/>
      <c r="F16" s="19"/>
      <c r="G16" s="19"/>
      <c r="H16" s="19"/>
      <c r="I16" s="19"/>
    </row>
    <row r="17" spans="1:10" s="3" customFormat="1" ht="36" customHeight="1" thickBot="1" x14ac:dyDescent="0.4">
      <c r="A17" s="59" t="s">
        <v>43</v>
      </c>
      <c r="B17" s="60"/>
      <c r="C17" s="61">
        <v>832637</v>
      </c>
      <c r="D17" s="79"/>
      <c r="E17" s="80"/>
      <c r="F17" s="19"/>
      <c r="G17" s="19"/>
      <c r="H17" s="19"/>
      <c r="I17" s="19"/>
    </row>
    <row r="18" spans="1:10" s="3" customFormat="1" ht="36" customHeight="1" thickBot="1" x14ac:dyDescent="0.4">
      <c r="A18" s="20"/>
      <c r="B18" s="21"/>
      <c r="C18" s="20"/>
      <c r="D18" s="5"/>
      <c r="E18" s="5"/>
      <c r="F18" s="19"/>
      <c r="G18" s="19"/>
      <c r="H18" s="19"/>
      <c r="I18" s="19"/>
    </row>
    <row r="19" spans="1:10" ht="32.15" customHeight="1" x14ac:dyDescent="0.3">
      <c r="A19" s="30" t="s">
        <v>0</v>
      </c>
      <c r="B19" s="32" t="s">
        <v>1</v>
      </c>
      <c r="C19" s="9" t="s">
        <v>2</v>
      </c>
      <c r="D19" s="9" t="s">
        <v>3</v>
      </c>
      <c r="E19" s="9" t="s">
        <v>4</v>
      </c>
      <c r="F19" s="9" t="s">
        <v>5</v>
      </c>
      <c r="G19" s="9" t="s">
        <v>6</v>
      </c>
      <c r="H19" s="14" t="s">
        <v>7</v>
      </c>
      <c r="I19" s="34" t="s">
        <v>31</v>
      </c>
      <c r="J19" s="82" t="s">
        <v>37</v>
      </c>
    </row>
    <row r="20" spans="1:10" ht="73" customHeight="1" x14ac:dyDescent="0.3">
      <c r="A20" s="31"/>
      <c r="B20" s="33"/>
      <c r="C20" s="15" t="s">
        <v>8</v>
      </c>
      <c r="D20" s="15" t="s">
        <v>9</v>
      </c>
      <c r="E20" s="16" t="s">
        <v>10</v>
      </c>
      <c r="F20" s="15" t="s">
        <v>11</v>
      </c>
      <c r="G20" s="15" t="s">
        <v>12</v>
      </c>
      <c r="H20" s="17" t="s">
        <v>13</v>
      </c>
      <c r="I20" s="35"/>
      <c r="J20" s="83"/>
    </row>
    <row r="21" spans="1:10" s="3" customFormat="1" ht="40" customHeight="1" x14ac:dyDescent="0.3">
      <c r="A21" s="84" t="s">
        <v>23</v>
      </c>
      <c r="B21" s="22" t="s">
        <v>24</v>
      </c>
      <c r="C21" s="37">
        <v>5000</v>
      </c>
      <c r="D21" s="37">
        <v>40000</v>
      </c>
      <c r="E21" s="37">
        <v>11250</v>
      </c>
      <c r="F21" s="37">
        <v>5000</v>
      </c>
      <c r="G21" s="37">
        <v>40000</v>
      </c>
      <c r="H21" s="38">
        <v>0</v>
      </c>
      <c r="I21" s="10">
        <f>SUM(C21:H21)</f>
        <v>101250</v>
      </c>
      <c r="J21" s="85">
        <v>75937.5</v>
      </c>
    </row>
    <row r="22" spans="1:10" s="3" customFormat="1" ht="40" customHeight="1" x14ac:dyDescent="0.3">
      <c r="A22" s="84" t="s">
        <v>25</v>
      </c>
      <c r="B22" s="22" t="s">
        <v>14</v>
      </c>
      <c r="C22" s="37">
        <v>5000</v>
      </c>
      <c r="D22" s="37">
        <v>40000</v>
      </c>
      <c r="E22" s="37">
        <v>11250</v>
      </c>
      <c r="F22" s="37">
        <v>15000</v>
      </c>
      <c r="G22" s="37">
        <v>25000</v>
      </c>
      <c r="H22" s="37">
        <v>5000</v>
      </c>
      <c r="I22" s="10">
        <f>SUM(C22:H22)</f>
        <v>101250</v>
      </c>
      <c r="J22" s="85">
        <v>75937.5</v>
      </c>
    </row>
    <row r="23" spans="1:10" s="3" customFormat="1" ht="40" customHeight="1" x14ac:dyDescent="0.3">
      <c r="A23" s="84" t="s">
        <v>26</v>
      </c>
      <c r="B23" s="22" t="s">
        <v>27</v>
      </c>
      <c r="C23" s="4">
        <v>89000</v>
      </c>
      <c r="D23" s="4">
        <v>5000</v>
      </c>
      <c r="E23" s="4">
        <v>23500</v>
      </c>
      <c r="F23" s="4">
        <v>25000</v>
      </c>
      <c r="G23" s="4">
        <v>30000</v>
      </c>
      <c r="H23" s="4">
        <v>3000</v>
      </c>
      <c r="I23" s="10">
        <f>SUM(C23:H23)</f>
        <v>175500</v>
      </c>
      <c r="J23" s="85">
        <v>131625</v>
      </c>
    </row>
    <row r="24" spans="1:10" s="3" customFormat="1" ht="40" customHeight="1" x14ac:dyDescent="0.3">
      <c r="A24" s="86" t="s">
        <v>28</v>
      </c>
      <c r="B24" s="22" t="s">
        <v>29</v>
      </c>
      <c r="C24" s="4">
        <v>0</v>
      </c>
      <c r="D24" s="4">
        <v>0</v>
      </c>
      <c r="E24" s="4">
        <v>0</v>
      </c>
      <c r="F24" s="4">
        <v>0</v>
      </c>
      <c r="G24" s="4">
        <v>120179</v>
      </c>
      <c r="H24" s="4">
        <v>0</v>
      </c>
      <c r="I24" s="10">
        <f>SUM(C24:H24)</f>
        <v>120179</v>
      </c>
      <c r="J24" s="85">
        <v>72107.399999999994</v>
      </c>
    </row>
    <row r="25" spans="1:10" s="3" customFormat="1" ht="40" customHeight="1" x14ac:dyDescent="0.3">
      <c r="A25" s="84" t="s">
        <v>45</v>
      </c>
      <c r="B25" s="22" t="s">
        <v>30</v>
      </c>
      <c r="C25" s="4">
        <v>0</v>
      </c>
      <c r="D25" s="4">
        <v>0</v>
      </c>
      <c r="E25" s="4">
        <v>0</v>
      </c>
      <c r="F25" s="4">
        <v>0</v>
      </c>
      <c r="G25" s="4">
        <v>84000</v>
      </c>
      <c r="H25" s="4">
        <v>0</v>
      </c>
      <c r="I25" s="10">
        <f>SUM(C25:H25)</f>
        <v>84000</v>
      </c>
      <c r="J25" s="85">
        <v>50400</v>
      </c>
    </row>
    <row r="26" spans="1:10" s="3" customFormat="1" ht="40" customHeight="1" x14ac:dyDescent="0.3">
      <c r="A26" s="87" t="s">
        <v>18</v>
      </c>
      <c r="B26" s="6"/>
      <c r="C26" s="12">
        <f>SUM(C21:C25)</f>
        <v>99000</v>
      </c>
      <c r="D26" s="12">
        <f>SUM(D21:D25)</f>
        <v>85000</v>
      </c>
      <c r="E26" s="12">
        <f>SUM(E21:E25)</f>
        <v>46000</v>
      </c>
      <c r="F26" s="12">
        <f>SUM(F21:F25)</f>
        <v>45000</v>
      </c>
      <c r="G26" s="12">
        <f>SUM(G21:G25)</f>
        <v>299179</v>
      </c>
      <c r="H26" s="12">
        <f>SUM(H21:H25)</f>
        <v>8000</v>
      </c>
      <c r="I26" s="53"/>
      <c r="J26" s="88"/>
    </row>
    <row r="27" spans="1:10" s="3" customFormat="1" ht="40" customHeight="1" thickBot="1" x14ac:dyDescent="0.35">
      <c r="A27" s="94" t="s">
        <v>44</v>
      </c>
      <c r="B27" s="89"/>
      <c r="C27" s="90"/>
      <c r="D27" s="90"/>
      <c r="E27" s="90"/>
      <c r="F27" s="90"/>
      <c r="G27" s="90"/>
      <c r="H27" s="91"/>
      <c r="I27" s="92">
        <f>SUM(I21:I26)</f>
        <v>582179</v>
      </c>
      <c r="J27" s="93">
        <f>SUM(J21:J26)</f>
        <v>406007.4</v>
      </c>
    </row>
    <row r="28" spans="1:10" s="54" customFormat="1" ht="40" customHeight="1" thickBot="1" x14ac:dyDescent="0.35">
      <c r="A28" s="107"/>
      <c r="B28" s="108"/>
      <c r="C28" s="109"/>
      <c r="D28" s="109"/>
      <c r="E28" s="109"/>
      <c r="F28" s="109"/>
      <c r="G28" s="109"/>
      <c r="H28" s="5"/>
      <c r="J28" s="52"/>
    </row>
    <row r="29" spans="1:10" s="3" customFormat="1" ht="40" customHeight="1" x14ac:dyDescent="0.3">
      <c r="A29" s="95" t="s">
        <v>19</v>
      </c>
      <c r="B29" s="96"/>
      <c r="C29" s="96"/>
      <c r="D29" s="96"/>
      <c r="E29" s="96"/>
      <c r="F29" s="96"/>
      <c r="G29" s="96"/>
      <c r="H29" s="96"/>
      <c r="I29" s="97"/>
      <c r="J29" s="52"/>
    </row>
    <row r="30" spans="1:10" s="3" customFormat="1" ht="40" customHeight="1" x14ac:dyDescent="0.3">
      <c r="A30" s="98" t="s">
        <v>42</v>
      </c>
      <c r="B30" s="8"/>
      <c r="C30" s="4">
        <v>90000</v>
      </c>
      <c r="D30" s="11"/>
      <c r="E30" s="11">
        <v>30000</v>
      </c>
      <c r="F30" s="11"/>
      <c r="G30" s="11"/>
      <c r="H30" s="11"/>
      <c r="I30" s="99">
        <v>120000</v>
      </c>
      <c r="J30" s="54"/>
    </row>
    <row r="31" spans="1:10" s="3" customFormat="1" ht="40" customHeight="1" x14ac:dyDescent="0.3">
      <c r="A31" s="98" t="s">
        <v>20</v>
      </c>
      <c r="B31" s="8"/>
      <c r="C31" s="4">
        <v>0</v>
      </c>
      <c r="D31" s="4">
        <v>30000</v>
      </c>
      <c r="E31" s="11"/>
      <c r="F31" s="11"/>
      <c r="G31" s="11"/>
      <c r="H31" s="11"/>
      <c r="I31" s="99">
        <v>30000</v>
      </c>
    </row>
    <row r="32" spans="1:10" s="3" customFormat="1" ht="40" customHeight="1" x14ac:dyDescent="0.3">
      <c r="A32" s="98" t="s">
        <v>22</v>
      </c>
      <c r="B32" s="2"/>
      <c r="C32" s="11">
        <v>0</v>
      </c>
      <c r="D32" s="11"/>
      <c r="E32" s="11"/>
      <c r="F32" s="11"/>
      <c r="G32" s="4">
        <v>40000</v>
      </c>
      <c r="H32" s="11"/>
      <c r="I32" s="99">
        <v>40000</v>
      </c>
    </row>
    <row r="33" spans="1:10" s="3" customFormat="1" ht="40" customHeight="1" x14ac:dyDescent="0.3">
      <c r="A33" s="98" t="s">
        <v>21</v>
      </c>
      <c r="B33" s="2"/>
      <c r="C33" s="11">
        <v>0</v>
      </c>
      <c r="D33" s="11"/>
      <c r="E33" s="11"/>
      <c r="F33" s="11"/>
      <c r="G33" s="4"/>
      <c r="H33" s="11"/>
      <c r="I33" s="99">
        <v>41637</v>
      </c>
      <c r="J33" s="3" t="s">
        <v>15</v>
      </c>
    </row>
    <row r="34" spans="1:10" s="3" customFormat="1" ht="40" customHeight="1" x14ac:dyDescent="0.3">
      <c r="A34" s="87" t="s">
        <v>18</v>
      </c>
      <c r="B34" s="7"/>
      <c r="C34" s="13">
        <f>SUM(C30:C33)</f>
        <v>90000</v>
      </c>
      <c r="D34" s="13">
        <f>SUM(D30:D33)</f>
        <v>30000</v>
      </c>
      <c r="E34" s="13">
        <f>SUM(E30:E33)</f>
        <v>30000</v>
      </c>
      <c r="F34" s="13"/>
      <c r="G34" s="12">
        <f>SUM(G30:G33)</f>
        <v>40000</v>
      </c>
      <c r="H34" s="13"/>
      <c r="I34" s="100"/>
    </row>
    <row r="35" spans="1:10" ht="40" customHeight="1" thickBot="1" x14ac:dyDescent="0.35">
      <c r="A35" s="94" t="s">
        <v>44</v>
      </c>
      <c r="B35" s="101"/>
      <c r="C35" s="102" t="s">
        <v>15</v>
      </c>
      <c r="D35" s="101"/>
      <c r="E35" s="101"/>
      <c r="F35" s="101"/>
      <c r="G35" s="101"/>
      <c r="H35" s="103"/>
      <c r="I35" s="104">
        <f>SUM(I30:I33)</f>
        <v>231637</v>
      </c>
    </row>
    <row r="36" spans="1:10" ht="23.15" customHeight="1" x14ac:dyDescent="0.3">
      <c r="C36" s="1" t="s">
        <v>15</v>
      </c>
    </row>
  </sheetData>
  <mergeCells count="23">
    <mergeCell ref="A29:I29"/>
    <mergeCell ref="A1:J2"/>
    <mergeCell ref="A6:B6"/>
    <mergeCell ref="A7:B7"/>
    <mergeCell ref="A8:B8"/>
    <mergeCell ref="D11:E11"/>
    <mergeCell ref="D5:E9"/>
    <mergeCell ref="A16:B16"/>
    <mergeCell ref="A19:A20"/>
    <mergeCell ref="B19:B20"/>
    <mergeCell ref="I19:I20"/>
    <mergeCell ref="J19:J20"/>
    <mergeCell ref="D12:E16"/>
    <mergeCell ref="A17:B17"/>
    <mergeCell ref="A11:B11"/>
    <mergeCell ref="A12:B12"/>
    <mergeCell ref="A13:B13"/>
    <mergeCell ref="A14:B14"/>
    <mergeCell ref="A15:B15"/>
    <mergeCell ref="A4:B4"/>
    <mergeCell ref="D4:E4"/>
    <mergeCell ref="A5:B5"/>
    <mergeCell ref="A9:B9"/>
  </mergeCells>
  <printOptions horizontalCentered="1"/>
  <pageMargins left="0.25" right="0.25" top="0.25" bottom="0.25" header="0.5" footer="0.5"/>
  <pageSetup scale="36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YR6 DRAFT Budget &amp; Requests</vt:lpstr>
      <vt:lpstr>'YR6 DRAFT Budget &amp; Requests'!Print_Area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2020-11-17T07:36:42Z</dcterms:modified>
</cp:coreProperties>
</file>