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2 2023 CAEP RFPs and Activity Charts\"/>
    </mc:Choice>
  </mc:AlternateContent>
  <workbookProtection workbookAlgorithmName="SHA-512" workbookHashValue="9caDSaF/JVHgJEURDrRlv1iJT+CMQzBLPjcF/1aNAtVzM3QSCkWpry1ZUEkv+0czNWwIHcJ9Khsdm5T9+v0biw==" workbookSaltValue="VndAH3JMaeMCxBcQU7zW3Q==" workbookSpinCount="100000" lockStructure="1" lockWindows="1"/>
  <bookViews>
    <workbookView xWindow="1380" yWindow="0" windowWidth="20730" windowHeight="11760" tabRatio="697"/>
  </bookViews>
  <sheets>
    <sheet name="YR8 DRAFT Budget" sheetId="5" r:id="rId1"/>
  </sheets>
  <definedNames>
    <definedName name="_xlnm.Print_Area" localSheetId="0">'YR8 DRAFT Budget'!$A$1:$J$37</definedName>
  </definedNames>
  <calcPr calcId="162913"/>
</workbook>
</file>

<file path=xl/calcChain.xml><?xml version="1.0" encoding="utf-8"?>
<calcChain xmlns="http://schemas.openxmlformats.org/spreadsheetml/2006/main">
  <c r="I28" i="5" l="1"/>
  <c r="C28" i="5"/>
  <c r="D28" i="5"/>
  <c r="E28" i="5"/>
  <c r="F28" i="5"/>
  <c r="G28" i="5"/>
  <c r="H28" i="5"/>
  <c r="C14" i="5"/>
  <c r="C12" i="5"/>
  <c r="C6" i="5"/>
  <c r="C13" i="5" l="1"/>
  <c r="C15" i="5" s="1"/>
  <c r="J28" i="5" l="1"/>
  <c r="I27" i="5" l="1"/>
  <c r="I26" i="5" l="1"/>
  <c r="I25" i="5" l="1"/>
  <c r="I24" i="5" l="1"/>
  <c r="I23" i="5" l="1"/>
  <c r="I22" i="5" l="1"/>
  <c r="C35" i="5" l="1"/>
  <c r="D35" i="5"/>
  <c r="E35" i="5"/>
  <c r="G35" i="5"/>
  <c r="I21" i="5" s="1"/>
  <c r="I31" i="5" l="1"/>
  <c r="I32" i="5"/>
  <c r="I35" i="5" l="1"/>
</calcChain>
</file>

<file path=xl/sharedStrings.xml><?xml version="1.0" encoding="utf-8"?>
<sst xmlns="http://schemas.openxmlformats.org/spreadsheetml/2006/main" count="61" uniqueCount="46">
  <si>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</si>
  <si>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</si>
  <si>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</si>
  <si>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</si>
  <si>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</si>
  <si>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</si>
  <si>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</si>
  <si>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</si>
  <si>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</si>
  <si>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</si>
  <si>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</si>
  <si>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 xml:space="preserve"> </t>
  </si>
  <si>
    <t xml:space="preserve"> Distribution %</t>
  </si>
  <si>
    <t>Administration &amp; Umbrella Services</t>
  </si>
  <si>
    <t>Indirect (5%)</t>
  </si>
  <si>
    <t>Adult Education (ABE, ASE, Basic Skills);English as a Second Language/Citizenship;Entry or Reentry into the Workforce;Adults with Disabilities;Literacy</t>
  </si>
  <si>
    <t>REQUESTED</t>
  </si>
  <si>
    <t xml:space="preserve"> SUBTOTAL</t>
  </si>
  <si>
    <t>Remaining Unallocated</t>
  </si>
  <si>
    <t>CAEP Staff (includes 25-30% for benefits)</t>
  </si>
  <si>
    <t xml:space="preserve">TOTAL </t>
  </si>
  <si>
    <t>NC SBCC Student Support Services</t>
  </si>
  <si>
    <t xml:space="preserve"> SUBTOTAL </t>
  </si>
  <si>
    <t>Programming</t>
  </si>
  <si>
    <t>TOTAL</t>
  </si>
  <si>
    <t>Total w/ Remaining Unallocated</t>
  </si>
  <si>
    <t xml:space="preserve">Recommendation for New &amp; Existing Programs </t>
  </si>
  <si>
    <t>2) SB County Jail: Transitions Program</t>
  </si>
  <si>
    <t>3) Bilingual Computer Skills</t>
  </si>
  <si>
    <t>RECOMMENDATION</t>
  </si>
  <si>
    <r>
      <t>4) Ready. Match. Hire</t>
    </r>
    <r>
      <rPr>
        <b/>
        <i/>
        <sz val="12"/>
        <color theme="1"/>
        <rFont val="Verdana"/>
        <family val="2"/>
      </rPr>
      <t xml:space="preserve">! </t>
    </r>
    <r>
      <rPr>
        <b/>
        <sz val="12"/>
        <color theme="1"/>
        <rFont val="Verdana"/>
        <family val="2"/>
      </rPr>
      <t xml:space="preserve">Program </t>
    </r>
  </si>
  <si>
    <t>5) HyFlex</t>
  </si>
  <si>
    <t>NC SBCC Career Skills Institute (CSI):                                          1 application for 5 CSI programs/objectives</t>
  </si>
  <si>
    <t>RECOMMENDATION (5/2022)</t>
  </si>
  <si>
    <t>Santa Barbara Public Library: Adult Education Program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</si>
  <si>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</si>
  <si>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</si>
  <si>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</si>
  <si>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>Proposed Allocation ($996,536.00)</t>
  </si>
  <si>
    <t>To Programming: 66%</t>
  </si>
  <si>
    <t>CAEP Year 8  2022-2023 Santa Barbara Adult Education Consortium:  DRAFT Budget (as of 5/26/22)</t>
  </si>
  <si>
    <t>Marketing</t>
  </si>
  <si>
    <t>Professional Development (DEI/Data/Online Training)</t>
  </si>
  <si>
    <t>Adult Education (ESL Bilingual;Entry or Reentry into the Workforce;Adults with Disabilities)</t>
  </si>
  <si>
    <t>To Admin &amp; Umbrella Services: 26%</t>
  </si>
  <si>
    <t>1) Curriculum Development (multiple programs such as Medical Assistant Program, Adults with Disabilities Work Readiness, Computer Network, Affective Learning Institute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</si>
</sst>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;[Red]&quot;$&quot;#,##0.00"/>
    <numFmt numFmtId="167" formatCode="_-&quot;$&quot;* #,##0.00_-;\-&quot;$&quot;* #,##0.00_-;_-&quot;$&quot;* &quot;-&quot;??_-;_-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name val="Arial"/>
      <family val="2"/>
    </font>
    <font>
      <b/>
      <sz val="13"/>
      <color theme="1"/>
      <name val="Calibri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z val="14"/>
      <color theme="1"/>
      <name val="Calibri"/>
      <family val="2"/>
      <scheme val="minor"/>
    </font>
    <font>
      <b/>
      <i/>
      <sz val="12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7" fillId="0" borderId="7" xfId="0" applyFont="1" applyFill="1" applyBorder="1" applyAlignment="1">
      <alignment horizontal="left" vertical="center" wrapText="1"/>
    </xf>
    <xf numFmtId="0" fontId="4" fillId="0" borderId="0" xfId="0" applyFont="1" applyFill="1"/>
    <xf numFmtId="164" fontId="4" fillId="0" borderId="7" xfId="1" applyFont="1" applyFill="1" applyBorder="1"/>
    <xf numFmtId="164" fontId="8" fillId="0" borderId="0" xfId="1" applyFont="1" applyFill="1" applyBorder="1"/>
    <xf numFmtId="164" fontId="4" fillId="0" borderId="7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4" fillId="0" borderId="0" xfId="0" applyFont="1" applyFill="1" applyBorder="1"/>
    <xf numFmtId="0" fontId="4" fillId="0" borderId="14" xfId="0" applyFont="1" applyFill="1" applyBorder="1" applyAlignment="1">
      <alignment wrapText="1"/>
    </xf>
    <xf numFmtId="164" fontId="8" fillId="2" borderId="18" xfId="1" applyFont="1" applyFill="1" applyBorder="1" applyAlignment="1">
      <alignment horizontal="left"/>
    </xf>
    <xf numFmtId="164" fontId="4" fillId="0" borderId="22" xfId="1" applyFont="1" applyFill="1" applyBorder="1"/>
    <xf numFmtId="164" fontId="4" fillId="0" borderId="13" xfId="1" applyFont="1" applyFill="1" applyBorder="1"/>
    <xf numFmtId="164" fontId="8" fillId="0" borderId="19" xfId="1" applyFont="1" applyFill="1" applyBorder="1"/>
    <xf numFmtId="0" fontId="4" fillId="0" borderId="11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 wrapText="1"/>
    </xf>
    <xf numFmtId="164" fontId="4" fillId="0" borderId="6" xfId="1" applyFont="1" applyFill="1" applyBorder="1"/>
    <xf numFmtId="164" fontId="4" fillId="0" borderId="6" xfId="1" applyFont="1" applyFill="1" applyBorder="1" applyAlignment="1">
      <alignment horizontal="left"/>
    </xf>
    <xf numFmtId="167" fontId="11" fillId="0" borderId="0" xfId="0" applyNumberFormat="1" applyFont="1" applyAlignment="1">
      <alignment horizontal="right" wrapText="1"/>
    </xf>
    <xf numFmtId="167" fontId="11" fillId="0" borderId="0" xfId="0" applyNumberFormat="1" applyFont="1"/>
    <xf numFmtId="0" fontId="13" fillId="0" borderId="0" xfId="0" applyFont="1" applyAlignment="1">
      <alignment horizontal="center" vertical="center"/>
    </xf>
    <xf numFmtId="0" fontId="16" fillId="6" borderId="27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wrapText="1"/>
    </xf>
    <xf numFmtId="167" fontId="14" fillId="0" borderId="0" xfId="0" applyNumberFormat="1" applyFont="1" applyFill="1" applyBorder="1"/>
    <xf numFmtId="167" fontId="11" fillId="0" borderId="0" xfId="0" applyNumberFormat="1" applyFont="1" applyFill="1" applyBorder="1"/>
    <xf numFmtId="44" fontId="11" fillId="0" borderId="0" xfId="0" applyNumberFormat="1" applyFont="1" applyFill="1" applyBorder="1"/>
    <xf numFmtId="164" fontId="8" fillId="4" borderId="10" xfId="1" applyFont="1" applyFill="1" applyBorder="1"/>
    <xf numFmtId="0" fontId="15" fillId="6" borderId="3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164" fontId="8" fillId="7" borderId="10" xfId="1" applyFont="1" applyFill="1" applyBorder="1"/>
    <xf numFmtId="165" fontId="4" fillId="7" borderId="12" xfId="0" applyNumberFormat="1" applyFont="1" applyFill="1" applyBorder="1" applyAlignment="1">
      <alignment horizontal="left"/>
    </xf>
    <xf numFmtId="165" fontId="4" fillId="7" borderId="13" xfId="0" applyNumberFormat="1" applyFont="1" applyFill="1" applyBorder="1" applyAlignment="1">
      <alignment horizontal="left"/>
    </xf>
    <xf numFmtId="0" fontId="8" fillId="6" borderId="17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left" vertical="center" wrapText="1"/>
    </xf>
    <xf numFmtId="164" fontId="8" fillId="2" borderId="18" xfId="1" applyFont="1" applyFill="1" applyBorder="1"/>
    <xf numFmtId="166" fontId="9" fillId="3" borderId="12" xfId="0" applyNumberFormat="1" applyFont="1" applyFill="1" applyBorder="1" applyAlignment="1">
      <alignment horizontal="center" vertical="center" wrapText="1"/>
    </xf>
    <xf numFmtId="164" fontId="9" fillId="3" borderId="12" xfId="1" applyFont="1" applyFill="1" applyBorder="1" applyAlignment="1">
      <alignment horizontal="center" vertical="center"/>
    </xf>
    <xf numFmtId="0" fontId="8" fillId="0" borderId="40" xfId="0" applyFont="1" applyFill="1" applyBorder="1" applyAlignment="1" applyProtection="1">
      <alignment wrapText="1"/>
    </xf>
    <xf numFmtId="0" fontId="14" fillId="0" borderId="28" xfId="0" applyFont="1" applyFill="1" applyBorder="1" applyAlignment="1">
      <alignment horizontal="left" wrapText="1"/>
    </xf>
    <xf numFmtId="3" fontId="14" fillId="0" borderId="28" xfId="0" applyNumberFormat="1" applyFont="1" applyFill="1" applyBorder="1" applyAlignment="1">
      <alignment horizontal="left" wrapText="1"/>
    </xf>
    <xf numFmtId="164" fontId="14" fillId="0" borderId="28" xfId="1" applyFont="1" applyFill="1" applyBorder="1" applyAlignment="1"/>
    <xf numFmtId="3" fontId="14" fillId="0" borderId="28" xfId="0" applyNumberFormat="1" applyFont="1" applyFill="1" applyBorder="1" applyAlignment="1">
      <alignment horizontal="left"/>
    </xf>
    <xf numFmtId="164" fontId="14" fillId="0" borderId="7" xfId="1" applyFont="1" applyFill="1" applyBorder="1" applyAlignment="1"/>
    <xf numFmtId="164" fontId="8" fillId="0" borderId="10" xfId="1" applyFont="1" applyFill="1" applyBorder="1"/>
    <xf numFmtId="164" fontId="4" fillId="0" borderId="28" xfId="1" applyFont="1" applyFill="1" applyBorder="1" applyAlignment="1"/>
    <xf numFmtId="164" fontId="4" fillId="0" borderId="29" xfId="1" applyFont="1" applyFill="1" applyBorder="1" applyAlignment="1"/>
    <xf numFmtId="164" fontId="4" fillId="0" borderId="7" xfId="1" applyFont="1" applyFill="1" applyBorder="1" applyAlignment="1"/>
    <xf numFmtId="0" fontId="4" fillId="0" borderId="0" xfId="0" applyFont="1" applyFill="1" applyAlignment="1"/>
    <xf numFmtId="164" fontId="14" fillId="0" borderId="29" xfId="1" applyFont="1" applyFill="1" applyBorder="1" applyAlignment="1"/>
    <xf numFmtId="0" fontId="8" fillId="0" borderId="40" xfId="0" applyFont="1" applyFill="1" applyBorder="1" applyAlignment="1" applyProtection="1"/>
    <xf numFmtId="0" fontId="4" fillId="0" borderId="28" xfId="0" applyFont="1" applyFill="1" applyBorder="1" applyAlignment="1">
      <alignment horizontal="left" wrapText="1"/>
    </xf>
    <xf numFmtId="0" fontId="11" fillId="2" borderId="17" xfId="0" applyFont="1" applyFill="1" applyBorder="1" applyAlignment="1" applyProtection="1">
      <alignment horizontal="right"/>
    </xf>
    <xf numFmtId="0" fontId="14" fillId="2" borderId="18" xfId="0" applyFont="1" applyFill="1" applyBorder="1" applyAlignment="1">
      <alignment wrapText="1"/>
    </xf>
    <xf numFmtId="164" fontId="8" fillId="2" borderId="18" xfId="1" applyFont="1" applyFill="1" applyBorder="1" applyAlignment="1"/>
    <xf numFmtId="164" fontId="8" fillId="2" borderId="41" xfId="1" applyFont="1" applyFill="1" applyBorder="1" applyAlignment="1"/>
    <xf numFmtId="164" fontId="11" fillId="2" borderId="7" xfId="1" applyFont="1" applyFill="1" applyBorder="1" applyAlignment="1"/>
    <xf numFmtId="164" fontId="4" fillId="7" borderId="7" xfId="1" applyFont="1" applyFill="1" applyBorder="1" applyAlignment="1"/>
    <xf numFmtId="164" fontId="14" fillId="7" borderId="7" xfId="1" applyFont="1" applyFill="1" applyBorder="1" applyAlignment="1"/>
    <xf numFmtId="164" fontId="11" fillId="8" borderId="7" xfId="1" applyFont="1" applyFill="1" applyBorder="1" applyAlignment="1"/>
    <xf numFmtId="164" fontId="8" fillId="8" borderId="10" xfId="1" applyFont="1" applyFill="1" applyBorder="1"/>
    <xf numFmtId="165" fontId="8" fillId="8" borderId="19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8" fillId="8" borderId="25" xfId="0" applyFont="1" applyFill="1" applyBorder="1" applyAlignment="1">
      <alignment horizontal="left" vertical="center" wrapText="1"/>
    </xf>
    <xf numFmtId="166" fontId="9" fillId="3" borderId="32" xfId="0" applyNumberFormat="1" applyFont="1" applyFill="1" applyBorder="1" applyAlignment="1">
      <alignment horizontal="center" vertical="center" wrapText="1"/>
    </xf>
    <xf numFmtId="166" fontId="9" fillId="3" borderId="33" xfId="0" applyNumberFormat="1" applyFont="1" applyFill="1" applyBorder="1" applyAlignment="1">
      <alignment horizontal="center" vertical="center" wrapText="1"/>
    </xf>
    <xf numFmtId="164" fontId="9" fillId="5" borderId="20" xfId="1" applyFont="1" applyFill="1" applyBorder="1" applyAlignment="1">
      <alignment horizontal="center" vertical="center" wrapText="1"/>
    </xf>
    <xf numFmtId="164" fontId="9" fillId="5" borderId="21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5" borderId="47" xfId="1" applyFont="1" applyFill="1" applyBorder="1" applyAlignment="1">
      <alignment horizontal="center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16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right" wrapText="1"/>
    </xf>
    <xf numFmtId="0" fontId="8" fillId="0" borderId="46" xfId="0" applyFont="1" applyFill="1" applyBorder="1" applyAlignment="1">
      <alignment horizontal="right" wrapText="1"/>
    </xf>
    <xf numFmtId="0" fontId="9" fillId="3" borderId="32" xfId="0" applyFont="1" applyFill="1" applyBorder="1" applyAlignment="1">
      <alignment horizontal="left" vertical="center" wrapText="1"/>
    </xf>
    <xf numFmtId="0" fontId="9" fillId="3" borderId="44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right" wrapText="1"/>
    </xf>
    <xf numFmtId="0" fontId="8" fillId="7" borderId="42" xfId="0" applyFont="1" applyFill="1" applyBorder="1" applyAlignment="1">
      <alignment horizontal="right" wrapText="1"/>
    </xf>
    <xf numFmtId="0" fontId="15" fillId="6" borderId="35" xfId="0" applyFont="1" applyFill="1" applyBorder="1" applyAlignment="1" applyProtection="1">
      <alignment horizontal="center" vertical="center" wrapText="1"/>
    </xf>
    <xf numFmtId="0" fontId="12" fillId="0" borderId="39" xfId="0" applyFont="1" applyBorder="1" applyProtection="1"/>
    <xf numFmtId="0" fontId="15" fillId="6" borderId="36" xfId="0" applyFont="1" applyFill="1" applyBorder="1" applyAlignment="1">
      <alignment horizontal="center" vertical="center" wrapText="1"/>
    </xf>
    <xf numFmtId="0" fontId="12" fillId="0" borderId="26" xfId="0" applyFont="1" applyBorder="1"/>
    <xf numFmtId="0" fontId="4" fillId="0" borderId="45" xfId="0" applyFont="1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8" fillId="0" borderId="23" xfId="0" applyFont="1" applyFill="1" applyBorder="1" applyAlignment="1">
      <alignment horizontal="right" wrapText="1"/>
    </xf>
    <xf numFmtId="0" fontId="8" fillId="0" borderId="42" xfId="0" applyFont="1" applyFill="1" applyBorder="1" applyAlignment="1">
      <alignment horizontal="right" wrapText="1"/>
    </xf>
    <xf numFmtId="0" fontId="8" fillId="8" borderId="23" xfId="0" applyFont="1" applyFill="1" applyBorder="1" applyAlignment="1">
      <alignment horizontal="right" wrapText="1"/>
    </xf>
    <xf numFmtId="0" fontId="8" fillId="8" borderId="42" xfId="0" applyFont="1" applyFill="1" applyBorder="1" applyAlignment="1">
      <alignment horizontal="right" wrapText="1"/>
    </xf>
    <xf numFmtId="0" fontId="8" fillId="4" borderId="23" xfId="0" applyFont="1" applyFill="1" applyBorder="1" applyAlignment="1">
      <alignment horizontal="right" wrapText="1"/>
    </xf>
    <xf numFmtId="0" fontId="2" fillId="4" borderId="24" xfId="0" applyFont="1" applyFill="1" applyBorder="1" applyAlignment="1">
      <alignment horizontal="right" wrapText="1"/>
    </xf>
    <xf numFmtId="0" fontId="5" fillId="6" borderId="38" xfId="0" applyFont="1" applyFill="1" applyBorder="1" applyAlignment="1">
      <alignment horizontal="center" vertical="center" wrapText="1"/>
    </xf>
    <xf numFmtId="0" fontId="12" fillId="0" borderId="43" xfId="0" applyFont="1" applyBorder="1"/>
    <xf numFmtId="0" fontId="5" fillId="6" borderId="31" xfId="0" applyFont="1" applyFill="1" applyBorder="1" applyAlignment="1">
      <alignment horizontal="center" vertical="center" wrapText="1"/>
    </xf>
    <xf numFmtId="0" fontId="12" fillId="0" borderId="34" xfId="0" applyFont="1" applyBorder="1"/>
    <xf numFmtId="0" fontId="9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indowProtection="1" tabSelected="1" zoomScale="50" zoomScaleNormal="50" zoomScaleSheetLayoutView="30" zoomScalePageLayoutView="25" workbookViewId="0">
      <selection sqref="A1:J2"/>
    </sheetView>
  </sheetViews>
  <sheetFormatPr defaultColWidth="10.83203125" defaultRowHeight="15" x14ac:dyDescent="0.3"/>
  <cols>
    <col min="1" max="1" width="68.082031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1" width="10.83203125" style="1"/>
    <col min="12" max="12" width="17.33203125" style="1" customWidth="1"/>
    <col min="13" max="16384" width="10.83203125" style="1"/>
  </cols>
  <sheetData>
    <row r="1" spans="1:10" s="3" customFormat="1" x14ac:dyDescent="0.3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3" customFormat="1" ht="62.5" customHeight="1" thickBot="1" x14ac:dyDescent="0.35">
      <c r="A2" s="109"/>
      <c r="B2" s="110"/>
      <c r="C2" s="110"/>
      <c r="D2" s="110"/>
      <c r="E2" s="110"/>
      <c r="F2" s="110"/>
      <c r="G2" s="110"/>
      <c r="H2" s="110"/>
      <c r="I2" s="110"/>
      <c r="J2" s="110"/>
    </row>
    <row r="3" spans="1:10" s="3" customFormat="1" ht="30" customHeight="1" thickBot="1" x14ac:dyDescent="0.35">
      <c r="A3" s="7"/>
      <c r="B3" s="8"/>
      <c r="C3" s="8"/>
      <c r="D3" s="8"/>
      <c r="E3" s="8"/>
      <c r="F3" s="8"/>
      <c r="G3" s="8"/>
      <c r="H3" s="8"/>
      <c r="I3" s="8"/>
      <c r="J3" s="8"/>
    </row>
    <row r="4" spans="1:10" s="3" customFormat="1" ht="57" customHeight="1" x14ac:dyDescent="0.3">
      <c r="A4" s="83" t="s">
        <v>23</v>
      </c>
      <c r="B4" s="84"/>
      <c r="C4" s="42" t="s">
        <v>38</v>
      </c>
      <c r="D4" s="72" t="s">
        <v>12</v>
      </c>
      <c r="E4" s="73"/>
    </row>
    <row r="5" spans="1:10" s="3" customFormat="1" ht="36" customHeight="1" x14ac:dyDescent="0.3">
      <c r="A5" s="68" t="s">
        <v>26</v>
      </c>
      <c r="B5" s="80"/>
      <c r="C5" s="14">
        <v>657170.44999999995</v>
      </c>
      <c r="D5" s="85" t="s">
        <v>39</v>
      </c>
      <c r="E5" s="86"/>
    </row>
    <row r="6" spans="1:10" s="3" customFormat="1" ht="36" customHeight="1" thickBot="1" x14ac:dyDescent="0.35">
      <c r="A6" s="81" t="s">
        <v>22</v>
      </c>
      <c r="B6" s="82"/>
      <c r="C6" s="16">
        <f>SUM(C5:C5)</f>
        <v>657170.44999999995</v>
      </c>
      <c r="D6" s="87"/>
      <c r="E6" s="88"/>
    </row>
    <row r="7" spans="1:10" s="3" customFormat="1" ht="36" customHeight="1" x14ac:dyDescent="0.3">
      <c r="A7" s="83" t="s">
        <v>13</v>
      </c>
      <c r="B7" s="84"/>
      <c r="C7" s="43"/>
      <c r="D7" s="72" t="s">
        <v>12</v>
      </c>
      <c r="E7" s="73"/>
    </row>
    <row r="8" spans="1:10" s="3" customFormat="1" ht="36" customHeight="1" x14ac:dyDescent="0.3">
      <c r="A8" s="68" t="s">
        <v>19</v>
      </c>
      <c r="B8" s="80"/>
      <c r="C8" s="15">
        <v>121000</v>
      </c>
      <c r="D8" s="74" t="s">
        <v>44</v>
      </c>
      <c r="E8" s="75"/>
    </row>
    <row r="9" spans="1:10" s="3" customFormat="1" ht="36" customHeight="1" x14ac:dyDescent="0.3">
      <c r="A9" s="68" t="s">
        <v>41</v>
      </c>
      <c r="B9" s="69"/>
      <c r="C9" s="15">
        <v>75000</v>
      </c>
      <c r="D9" s="76"/>
      <c r="E9" s="77"/>
    </row>
    <row r="10" spans="1:10" s="3" customFormat="1" ht="36" customHeight="1" x14ac:dyDescent="0.3">
      <c r="A10" s="68" t="s">
        <v>42</v>
      </c>
      <c r="B10" s="69"/>
      <c r="C10" s="15">
        <v>10000</v>
      </c>
      <c r="D10" s="76"/>
      <c r="E10" s="77"/>
    </row>
    <row r="11" spans="1:10" s="3" customFormat="1" ht="36" customHeight="1" thickBot="1" x14ac:dyDescent="0.35">
      <c r="A11" s="95" t="s">
        <v>14</v>
      </c>
      <c r="B11" s="96"/>
      <c r="C11" s="15">
        <v>49826</v>
      </c>
      <c r="D11" s="76"/>
      <c r="E11" s="77"/>
      <c r="F11" s="8"/>
    </row>
    <row r="12" spans="1:10" s="3" customFormat="1" ht="36" customHeight="1" thickBot="1" x14ac:dyDescent="0.35">
      <c r="A12" s="97" t="s">
        <v>17</v>
      </c>
      <c r="B12" s="98"/>
      <c r="C12" s="50">
        <f>SUM(C8:C11)</f>
        <v>255826</v>
      </c>
      <c r="D12" s="78"/>
      <c r="E12" s="79"/>
      <c r="F12" s="8"/>
    </row>
    <row r="13" spans="1:10" s="3" customFormat="1" ht="40" customHeight="1" thickBot="1" x14ac:dyDescent="0.35">
      <c r="A13" s="99" t="s">
        <v>24</v>
      </c>
      <c r="B13" s="100"/>
      <c r="C13" s="66">
        <f>C6+C12</f>
        <v>912996.45</v>
      </c>
      <c r="D13" s="8"/>
      <c r="E13" s="8"/>
      <c r="F13" s="8"/>
    </row>
    <row r="14" spans="1:10" s="3" customFormat="1" ht="40" customHeight="1" thickBot="1" x14ac:dyDescent="0.35">
      <c r="A14" s="89" t="s">
        <v>18</v>
      </c>
      <c r="B14" s="90"/>
      <c r="C14" s="36">
        <f>996536-912996.45</f>
        <v>83539.550000000047</v>
      </c>
      <c r="D14" s="11"/>
      <c r="E14" s="11"/>
      <c r="F14" s="8"/>
    </row>
    <row r="15" spans="1:10" s="3" customFormat="1" ht="40" customHeight="1" thickBot="1" x14ac:dyDescent="0.4">
      <c r="A15" s="101" t="s">
        <v>25</v>
      </c>
      <c r="B15" s="102"/>
      <c r="C15" s="32">
        <f>C13+C14</f>
        <v>996536</v>
      </c>
      <c r="D15" s="5"/>
      <c r="E15" s="5" t="s">
        <v>11</v>
      </c>
      <c r="F15" s="11"/>
    </row>
    <row r="16" spans="1:10" s="3" customFormat="1" ht="36" customHeight="1" thickBot="1" x14ac:dyDescent="0.4">
      <c r="A16" s="9"/>
      <c r="B16" s="10"/>
      <c r="C16" s="9"/>
      <c r="D16" s="5"/>
      <c r="E16" s="5"/>
    </row>
    <row r="17" spans="1:10" ht="40" customHeight="1" thickBot="1" x14ac:dyDescent="0.35">
      <c r="A17" s="70" t="s">
        <v>23</v>
      </c>
      <c r="B17" s="71"/>
      <c r="C17" s="21"/>
      <c r="D17" s="22"/>
      <c r="E17" s="22"/>
      <c r="F17" s="23"/>
      <c r="G17" s="23"/>
      <c r="H17" s="23"/>
      <c r="I17" s="23"/>
      <c r="J17" s="23"/>
    </row>
    <row r="18" spans="1:10" ht="47" customHeight="1" x14ac:dyDescent="0.3">
      <c r="A18" s="91" t="s">
        <v>0</v>
      </c>
      <c r="B18" s="93" t="s">
        <v>1</v>
      </c>
      <c r="C18" s="33" t="s">
        <v>2</v>
      </c>
      <c r="D18" s="33" t="s">
        <v>3</v>
      </c>
      <c r="E18" s="33" t="s">
        <v>4</v>
      </c>
      <c r="F18" s="33" t="s">
        <v>5</v>
      </c>
      <c r="G18" s="33" t="s">
        <v>6</v>
      </c>
      <c r="H18" s="34" t="s">
        <v>7</v>
      </c>
      <c r="I18" s="103" t="s">
        <v>16</v>
      </c>
      <c r="J18" s="105" t="s">
        <v>33</v>
      </c>
    </row>
    <row r="19" spans="1:10" ht="78" customHeight="1" thickBot="1" x14ac:dyDescent="0.35">
      <c r="A19" s="92"/>
      <c r="B19" s="94"/>
      <c r="C19" s="24" t="s">
        <v>8</v>
      </c>
      <c r="D19" s="24" t="s">
        <v>9</v>
      </c>
      <c r="E19" s="24" t="s">
        <v>10</v>
      </c>
      <c r="F19" s="24" t="s">
        <v>35</v>
      </c>
      <c r="G19" s="24" t="s">
        <v>36</v>
      </c>
      <c r="H19" s="25" t="s">
        <v>37</v>
      </c>
      <c r="I19" s="104"/>
      <c r="J19" s="106"/>
    </row>
    <row r="20" spans="1:10" s="54" customFormat="1" ht="51" customHeight="1" x14ac:dyDescent="0.3">
      <c r="A20" s="44" t="s">
        <v>32</v>
      </c>
      <c r="B20" s="57" t="s">
        <v>43</v>
      </c>
      <c r="C20" s="51"/>
      <c r="D20" s="51"/>
      <c r="E20" s="51"/>
      <c r="F20" s="51"/>
      <c r="G20" s="51"/>
      <c r="H20" s="52"/>
      <c r="I20" s="53"/>
      <c r="J20" s="63"/>
    </row>
    <row r="21" spans="1:10" s="54" customFormat="1" ht="69" customHeight="1" x14ac:dyDescent="0.3">
      <c r="A21" s="44" t="s">
        <v>45</v>
      </c>
      <c r="B21" s="46"/>
      <c r="C21" s="47">
        <v>80000</v>
      </c>
      <c r="D21" s="47"/>
      <c r="E21" s="47">
        <v>17500</v>
      </c>
      <c r="F21" s="47">
        <v>5000</v>
      </c>
      <c r="G21" s="47">
        <v>20000</v>
      </c>
      <c r="H21" s="55"/>
      <c r="I21" s="49">
        <f t="shared" ref="I21:I28" si="0">SUM(C21:H21)</f>
        <v>122500</v>
      </c>
      <c r="J21" s="64">
        <v>122500</v>
      </c>
    </row>
    <row r="22" spans="1:10" s="54" customFormat="1" ht="40" customHeight="1" x14ac:dyDescent="0.3">
      <c r="A22" s="56" t="s">
        <v>27</v>
      </c>
      <c r="B22" s="48"/>
      <c r="C22" s="47">
        <v>30000</v>
      </c>
      <c r="D22" s="47">
        <v>0</v>
      </c>
      <c r="E22" s="47">
        <v>7500</v>
      </c>
      <c r="F22" s="47">
        <v>5000</v>
      </c>
      <c r="G22" s="47">
        <v>20000</v>
      </c>
      <c r="H22" s="55">
        <v>0</v>
      </c>
      <c r="I22" s="49">
        <f t="shared" si="0"/>
        <v>62500</v>
      </c>
      <c r="J22" s="64">
        <v>62500</v>
      </c>
    </row>
    <row r="23" spans="1:10" s="54" customFormat="1" ht="40" customHeight="1" x14ac:dyDescent="0.3">
      <c r="A23" s="56" t="s">
        <v>28</v>
      </c>
      <c r="B23" s="48"/>
      <c r="C23" s="47">
        <v>0</v>
      </c>
      <c r="D23" s="47">
        <v>5000</v>
      </c>
      <c r="E23" s="47">
        <v>1250</v>
      </c>
      <c r="F23" s="47">
        <v>0</v>
      </c>
      <c r="G23" s="47">
        <v>0</v>
      </c>
      <c r="H23" s="55">
        <v>0</v>
      </c>
      <c r="I23" s="49">
        <f t="shared" si="0"/>
        <v>6250</v>
      </c>
      <c r="J23" s="64">
        <v>6250</v>
      </c>
    </row>
    <row r="24" spans="1:10" s="54" customFormat="1" ht="40" customHeight="1" x14ac:dyDescent="0.3">
      <c r="A24" s="56" t="s">
        <v>30</v>
      </c>
      <c r="B24" s="48"/>
      <c r="C24" s="47">
        <v>51156</v>
      </c>
      <c r="D24" s="47">
        <v>0</v>
      </c>
      <c r="E24" s="47">
        <v>12789</v>
      </c>
      <c r="F24" s="47">
        <v>0</v>
      </c>
      <c r="G24" s="47">
        <v>31500</v>
      </c>
      <c r="H24" s="55">
        <v>0</v>
      </c>
      <c r="I24" s="49">
        <f t="shared" si="0"/>
        <v>95445</v>
      </c>
      <c r="J24" s="64">
        <v>95445</v>
      </c>
    </row>
    <row r="25" spans="1:10" s="54" customFormat="1" ht="40" customHeight="1" x14ac:dyDescent="0.3">
      <c r="A25" s="56" t="s">
        <v>31</v>
      </c>
      <c r="B25" s="48"/>
      <c r="C25" s="47">
        <v>0</v>
      </c>
      <c r="D25" s="47">
        <v>0</v>
      </c>
      <c r="E25" s="47">
        <v>0</v>
      </c>
      <c r="F25" s="47">
        <v>0</v>
      </c>
      <c r="G25" s="47">
        <v>10000</v>
      </c>
      <c r="H25" s="55">
        <v>45000</v>
      </c>
      <c r="I25" s="49">
        <f t="shared" si="0"/>
        <v>55000</v>
      </c>
      <c r="J25" s="64">
        <v>55000</v>
      </c>
    </row>
    <row r="26" spans="1:10" s="54" customFormat="1" ht="80" customHeight="1" x14ac:dyDescent="0.3">
      <c r="A26" s="44" t="s">
        <v>21</v>
      </c>
      <c r="B26" s="57" t="s">
        <v>15</v>
      </c>
      <c r="C26" s="47">
        <v>95000</v>
      </c>
      <c r="D26" s="47">
        <v>5000</v>
      </c>
      <c r="E26" s="47">
        <v>33000</v>
      </c>
      <c r="F26" s="47">
        <v>22500</v>
      </c>
      <c r="G26" s="47">
        <v>10000</v>
      </c>
      <c r="H26" s="55">
        <v>33500</v>
      </c>
      <c r="I26" s="49">
        <f t="shared" si="0"/>
        <v>199000</v>
      </c>
      <c r="J26" s="64">
        <v>199000</v>
      </c>
    </row>
    <row r="27" spans="1:10" s="54" customFormat="1" ht="80" customHeight="1" x14ac:dyDescent="0.3">
      <c r="A27" s="44" t="s">
        <v>34</v>
      </c>
      <c r="B27" s="45" t="s">
        <v>15</v>
      </c>
      <c r="C27" s="47">
        <v>0</v>
      </c>
      <c r="D27" s="47">
        <v>0</v>
      </c>
      <c r="E27" s="47">
        <v>0</v>
      </c>
      <c r="F27" s="47">
        <v>38498.65</v>
      </c>
      <c r="G27" s="51">
        <v>66151.8</v>
      </c>
      <c r="H27" s="55">
        <v>11825</v>
      </c>
      <c r="I27" s="49">
        <f t="shared" si="0"/>
        <v>116475.45000000001</v>
      </c>
      <c r="J27" s="64">
        <v>116475.45000000001</v>
      </c>
    </row>
    <row r="28" spans="1:10" s="54" customFormat="1" ht="40" customHeight="1" thickBot="1" x14ac:dyDescent="0.35">
      <c r="A28" s="58" t="s">
        <v>20</v>
      </c>
      <c r="B28" s="59"/>
      <c r="C28" s="60">
        <f t="shared" ref="C28:H28" si="1">SUM(C21:C27)</f>
        <v>256156</v>
      </c>
      <c r="D28" s="60">
        <f t="shared" si="1"/>
        <v>10000</v>
      </c>
      <c r="E28" s="60">
        <f t="shared" si="1"/>
        <v>72039</v>
      </c>
      <c r="F28" s="60">
        <f t="shared" si="1"/>
        <v>70998.649999999994</v>
      </c>
      <c r="G28" s="60">
        <f t="shared" si="1"/>
        <v>157651.79999999999</v>
      </c>
      <c r="H28" s="61">
        <f t="shared" si="1"/>
        <v>90325</v>
      </c>
      <c r="I28" s="62">
        <f t="shared" si="0"/>
        <v>657170.44999999995</v>
      </c>
      <c r="J28" s="65">
        <f>SUM(J20:J27)</f>
        <v>657170.44999999995</v>
      </c>
    </row>
    <row r="29" spans="1:10" s="3" customFormat="1" ht="40" customHeight="1" thickBot="1" x14ac:dyDescent="0.35">
      <c r="A29" s="27"/>
      <c r="B29" s="28"/>
      <c r="C29" s="29"/>
      <c r="D29" s="29"/>
      <c r="E29" s="29"/>
      <c r="F29" s="29"/>
      <c r="G29" s="29"/>
      <c r="H29" s="30"/>
      <c r="I29" s="31"/>
      <c r="J29" s="31"/>
    </row>
    <row r="30" spans="1:10" s="3" customFormat="1" ht="40" customHeight="1" thickBot="1" x14ac:dyDescent="0.35">
      <c r="A30" s="70" t="s">
        <v>13</v>
      </c>
      <c r="B30" s="71"/>
      <c r="C30" s="33" t="s">
        <v>2</v>
      </c>
      <c r="D30" s="33" t="s">
        <v>3</v>
      </c>
      <c r="E30" s="33" t="s">
        <v>4</v>
      </c>
      <c r="F30" s="33" t="s">
        <v>5</v>
      </c>
      <c r="G30" s="33" t="s">
        <v>6</v>
      </c>
      <c r="H30" s="34" t="s">
        <v>7</v>
      </c>
      <c r="I30" s="35" t="s">
        <v>29</v>
      </c>
      <c r="J30" s="11"/>
    </row>
    <row r="31" spans="1:10" s="3" customFormat="1" ht="40" customHeight="1" x14ac:dyDescent="0.3">
      <c r="A31" s="17" t="s">
        <v>19</v>
      </c>
      <c r="B31" s="18"/>
      <c r="C31" s="19">
        <v>91000</v>
      </c>
      <c r="D31" s="20"/>
      <c r="E31" s="20">
        <v>30000</v>
      </c>
      <c r="F31" s="20"/>
      <c r="G31" s="20"/>
      <c r="H31" s="20"/>
      <c r="I31" s="37">
        <f>SUM(C31:H31)</f>
        <v>121000</v>
      </c>
      <c r="J31" s="26"/>
    </row>
    <row r="32" spans="1:10" s="3" customFormat="1" ht="40" customHeight="1" x14ac:dyDescent="0.3">
      <c r="A32" s="12" t="s">
        <v>41</v>
      </c>
      <c r="B32" s="2"/>
      <c r="C32" s="6"/>
      <c r="D32" s="6"/>
      <c r="E32" s="6"/>
      <c r="F32" s="6"/>
      <c r="G32" s="4">
        <v>75000</v>
      </c>
      <c r="H32" s="6"/>
      <c r="I32" s="38">
        <f>SUM(C32:H32)</f>
        <v>75000</v>
      </c>
      <c r="J32" s="26"/>
    </row>
    <row r="33" spans="1:10" s="3" customFormat="1" ht="40" customHeight="1" x14ac:dyDescent="0.3">
      <c r="A33" s="12" t="s">
        <v>42</v>
      </c>
      <c r="B33" s="2"/>
      <c r="C33" s="6"/>
      <c r="D33" s="6"/>
      <c r="E33" s="6"/>
      <c r="F33" s="6"/>
      <c r="G33" s="4">
        <v>10000</v>
      </c>
      <c r="H33" s="6"/>
      <c r="I33" s="38">
        <v>10000</v>
      </c>
      <c r="J33" s="26"/>
    </row>
    <row r="34" spans="1:10" s="3" customFormat="1" ht="40" customHeight="1" x14ac:dyDescent="0.3">
      <c r="A34" s="12" t="s">
        <v>14</v>
      </c>
      <c r="B34" s="2"/>
      <c r="C34" s="6"/>
      <c r="D34" s="6"/>
      <c r="E34" s="6"/>
      <c r="F34" s="6"/>
      <c r="G34" s="4"/>
      <c r="H34" s="6"/>
      <c r="I34" s="38">
        <v>49826</v>
      </c>
      <c r="J34" s="26"/>
    </row>
    <row r="35" spans="1:10" s="3" customFormat="1" ht="40" customHeight="1" thickBot="1" x14ac:dyDescent="0.35">
      <c r="A35" s="39" t="s">
        <v>20</v>
      </c>
      <c r="B35" s="40"/>
      <c r="C35" s="13">
        <f>SUM(C31:C34)</f>
        <v>91000</v>
      </c>
      <c r="D35" s="13">
        <f>SUM(D31:D34)</f>
        <v>0</v>
      </c>
      <c r="E35" s="13">
        <f>SUM(E31:E34)</f>
        <v>30000</v>
      </c>
      <c r="F35" s="13"/>
      <c r="G35" s="41">
        <f>SUM(G31:G34)</f>
        <v>85000</v>
      </c>
      <c r="H35" s="13"/>
      <c r="I35" s="67">
        <f>SUM(I31:I34)</f>
        <v>255826</v>
      </c>
      <c r="J35" s="26"/>
    </row>
  </sheetData>
  <mergeCells count="23">
    <mergeCell ref="I18:I19"/>
    <mergeCell ref="J18:J19"/>
    <mergeCell ref="A1:J2"/>
    <mergeCell ref="A4:B4"/>
    <mergeCell ref="D4:E4"/>
    <mergeCell ref="A5:B5"/>
    <mergeCell ref="A6:B6"/>
    <mergeCell ref="A7:B7"/>
    <mergeCell ref="D5:E6"/>
    <mergeCell ref="A14:B14"/>
    <mergeCell ref="A17:B17"/>
    <mergeCell ref="A9:B9"/>
    <mergeCell ref="A11:B11"/>
    <mergeCell ref="A12:B12"/>
    <mergeCell ref="A13:B13"/>
    <mergeCell ref="A15:B15"/>
    <mergeCell ref="A10:B10"/>
    <mergeCell ref="A30:B30"/>
    <mergeCell ref="D7:E7"/>
    <mergeCell ref="D8:E12"/>
    <mergeCell ref="A8:B8"/>
    <mergeCell ref="A18:A19"/>
    <mergeCell ref="B18:B19"/>
  </mergeCells>
  <printOptions horizontalCentered="1"/>
  <pageMargins left="0.25" right="0.25" top="0.25" bottom="0.25" header="0.5" footer="0.5"/>
  <pageSetup scale="31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YR8 DRAFT Budget</vt:lpstr>
      <vt:lpstr>'YR8 DRAFT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2022-05-27T22:30:16Z</dcterms:modified>
  <cp:contentStatus/>
</cp:coreProperties>
</file>