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workbookProtection workbookAlgorithmName="SHA-512" workbookHashValue="Yt6lDkUNDswnmzfiKW+xeHYrTaKnGE+4f9f24CvLcJzPQDIanRsQAHKtbSTrpha2ooCeBuZk0LR832561KgaZQ==" workbookSaltValue="VVUFB4meJUDxLbZU/Pzn7Q==" workbookSpinCount="100000" lockStructure="1"/>
  <bookViews>
    <workbookView xWindow="0" yWindow="0" windowWidth="19200" windowHeight="6470"/>
  </bookViews>
  <sheets>
    <sheet name="Budget Modification Request" sheetId="1" r:id="rId1"/>
  </sheets>
  <definedNames>
    <definedName name="_xlnm.Print_Area" localSheetId="0">'Budget Modification Request'!$A$1:$K$28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aVC0wRn42m4eR/cELX5xGOrvhgQ=="/>
    </ext>
  </extLst>
</workbook>
</file>

<file path=xl/calcChain.xml><?xml version="1.0" encoding="utf-8"?>
<calcChain xmlns="http://schemas.openxmlformats.org/spreadsheetml/2006/main">
  <c r="G22" i="1" l="1"/>
  <c r="G21" i="1"/>
  <c r="I35" i="1"/>
  <c r="G34" i="1"/>
  <c r="E34" i="1"/>
  <c r="D34" i="1"/>
  <c r="C34" i="1"/>
  <c r="J27" i="1"/>
  <c r="H26" i="1"/>
  <c r="G26" i="1"/>
  <c r="F26" i="1"/>
  <c r="E26" i="1"/>
  <c r="D26" i="1"/>
  <c r="C26" i="1"/>
  <c r="C16" i="1"/>
  <c r="C9" i="1"/>
  <c r="C7" i="1"/>
  <c r="I27" i="1" l="1"/>
</calcChain>
</file>

<file path=xl/sharedStrings.xml><?xml version="1.0" encoding="utf-8"?>
<sst xmlns="http://schemas.openxmlformats.org/spreadsheetml/2006/main" count="61" uniqueCount="51">
  <si>
    <t>2020 - 2021 PROPOSED BUDGET</t>
  </si>
  <si>
    <t>Proposed Allocation ($832,637.00)</t>
  </si>
  <si>
    <t xml:space="preserve"> Distribution %</t>
  </si>
  <si>
    <t xml:space="preserve">New &amp; Existing Programs (Available Funds as of 10/2/20) </t>
  </si>
  <si>
    <t>To Programming: 72%</t>
  </si>
  <si>
    <t>Program Support: data collection and analytics support (identified as programming)</t>
  </si>
  <si>
    <t xml:space="preserve"> SUBTOTAL</t>
  </si>
  <si>
    <t>Recommendation to New &amp; Existing Programs (as of 10/31/20)</t>
  </si>
  <si>
    <t>Remaining Unallocated</t>
  </si>
  <si>
    <t>Administration &amp; Umbrella Services</t>
  </si>
  <si>
    <t>Allocation</t>
  </si>
  <si>
    <t>CAEP Staff (includes 25-30% for benefits)</t>
  </si>
  <si>
    <t>To Admin &amp; Umbrella Services: 28%</t>
  </si>
  <si>
    <t>CAEP Admin Assistant (part-time)</t>
  </si>
  <si>
    <t>Marketing, Professional Development, Computer Software and Hardware, Capital Outlay</t>
  </si>
  <si>
    <t>Indirect (5%)</t>
  </si>
  <si>
    <t xml:space="preserve"> TOTAL</t>
  </si>
  <si>
    <t>Program Name</t>
  </si>
  <si>
    <t xml:space="preserve"> Program Areas</t>
  </si>
  <si>
    <t>Category 1000</t>
  </si>
  <si>
    <t>Category 2000</t>
  </si>
  <si>
    <t>Category 3000</t>
  </si>
  <si>
    <t>Category 4000</t>
  </si>
  <si>
    <t>Category 5000</t>
  </si>
  <si>
    <t>Category 6000</t>
  </si>
  <si>
    <t>REQUESTED</t>
  </si>
  <si>
    <t>(SBCC Faculty/ Instructional Salaries)</t>
  </si>
  <si>
    <t>(SBCC Hourlies/Tutors/ Instructional Aids)</t>
  </si>
  <si>
    <t>(SBCC Employee Benefits)</t>
  </si>
  <si>
    <t>(All AEBG Programs: Supplies and Materials, Computer Software (not hardware)</t>
  </si>
  <si>
    <t>(All AEBG Programs: Consultants, Professional Development, Meeting Expenses)</t>
  </si>
  <si>
    <t>(All AEBG Programs: Capital Outlay, Computer Hardware not software)</t>
  </si>
  <si>
    <t>NC SBCC English as a Second Language</t>
  </si>
  <si>
    <t>English as a Second Language/Citizenship</t>
  </si>
  <si>
    <t>NC SBCC Adult HS GED Program</t>
  </si>
  <si>
    <t>Adult Education (ABE, ASE, Basic Skills)</t>
  </si>
  <si>
    <t>NC SBCC Career Skills Institute</t>
  </si>
  <si>
    <t>Entry or Reentry into the Workforce;Adults with Disabilities</t>
  </si>
  <si>
    <t>SB Public Library: Remote Access Expansion for Integrated Adult Education Program</t>
  </si>
  <si>
    <t>Adult Education (ABE, ASE, Basic Skills);English as a Second Language/Citizenship;Entry or Reentry into the Workforce;Adults with Disabilities;Literacy</t>
  </si>
  <si>
    <t>EqualiTech</t>
  </si>
  <si>
    <t>Adult Education (ABE, ASE, Basic Skills);English as a Second Language/Citizenship;Entry or Reentry into the Workforce;Short-Term CTE/Programs in Pre-Apprenticeship;Literacy</t>
  </si>
  <si>
    <t>SUBTOTAL</t>
  </si>
  <si>
    <t xml:space="preserve">TOTAL </t>
  </si>
  <si>
    <t>Marketing,Professional Development, Computer Software and Hardware, Capital Outlay</t>
  </si>
  <si>
    <t xml:space="preserve"> </t>
  </si>
  <si>
    <t xml:space="preserve">Reduced the requested amount for consultant (print schedule) by $ 25,312.50 as the School of Extended Learning will be creating an overall plan for our print schedule. </t>
  </si>
  <si>
    <t>CAEP Year 6  2020-2021 Santa Barbara Adult Education Consortium:  Budget Modification Requests (as of 5/28/21)</t>
  </si>
  <si>
    <t>AWARD</t>
  </si>
  <si>
    <t>JUSTIFICATION FOR MODIFICATION</t>
  </si>
  <si>
    <t>Reduced the request amount for consultant (print schedule) by $ 20,0312.50 and the amount for supplies by $ 5,000.00 as the School of Extended Learning will be creating an overall plan for our print schedule.  In addition, we can utilize the emergency funds for the supplies.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</si>
</sst>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&quot;$&quot;#,##0.00;[Red]&quot;$&quot;#,##0.00"/>
    <numFmt numFmtId="165" formatCode="_-&quot;$&quot;* #,##0.00_-;\-&quot;$&quot;* #,##0.00_-;_-&quot;$&quot;* &quot;-&quot;??_-;_-@"/>
    <numFmt numFmtId="166" formatCode="_-[$$-409]* #,##0.00_ ;_-[$$-409]* \-#,##0.00\ ;_-[$$-409]* &quot;-&quot;??_ ;_-@_ "/>
  </numFmts>
  <fonts count="14" x14ac:knownFonts="1">
    <font>
      <sz val="12"/>
      <color theme="1"/>
      <name val="Arial"/>
    </font>
    <font>
      <b/>
      <sz val="10"/>
      <color theme="1"/>
      <name val="Verdana"/>
      <family val="2"/>
    </font>
    <font>
      <sz val="12"/>
      <name val="Arial"/>
      <family val="2"/>
    </font>
    <font>
      <sz val="10"/>
      <color theme="1"/>
      <name val="Verdan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BE5F1"/>
        <bgColor rgb="FFDBE5F1"/>
      </patternFill>
    </fill>
    <fill>
      <patternFill patternType="solid">
        <fgColor rgb="FFD8D8D8"/>
        <bgColor rgb="FFD8D8D8"/>
      </patternFill>
    </fill>
    <fill>
      <patternFill patternType="solid">
        <fgColor rgb="FFD6E3BC"/>
        <bgColor rgb="FFD6E3BC"/>
      </patternFill>
    </fill>
    <fill>
      <patternFill patternType="solid">
        <fgColor theme="4" tint="-0.499984740745262"/>
        <bgColor rgb="FFBFBFBF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34998626667073579"/>
        <bgColor rgb="FFFFFF00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08">
    <xf numFmtId="0" fontId="0" fillId="0" borderId="0" xfId="0" applyFont="1" applyAlignment="1"/>
    <xf numFmtId="0" fontId="3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 wrapText="1"/>
    </xf>
    <xf numFmtId="165" fontId="3" fillId="3" borderId="11" xfId="0" applyNumberFormat="1" applyFont="1" applyFill="1" applyBorder="1"/>
    <xf numFmtId="165" fontId="3" fillId="3" borderId="16" xfId="0" applyNumberFormat="1" applyFont="1" applyFill="1" applyBorder="1"/>
    <xf numFmtId="165" fontId="1" fillId="3" borderId="16" xfId="0" applyNumberFormat="1" applyFont="1" applyFill="1" applyBorder="1"/>
    <xf numFmtId="165" fontId="3" fillId="5" borderId="11" xfId="0" applyNumberFormat="1" applyFont="1" applyFill="1" applyBorder="1"/>
    <xf numFmtId="165" fontId="3" fillId="5" borderId="16" xfId="0" applyNumberFormat="1" applyFont="1" applyFill="1" applyBorder="1"/>
    <xf numFmtId="0" fontId="3" fillId="0" borderId="18" xfId="0" applyFont="1" applyBorder="1"/>
    <xf numFmtId="165" fontId="1" fillId="4" borderId="21" xfId="0" applyNumberFormat="1" applyFont="1" applyFill="1" applyBorder="1" applyAlignment="1">
      <alignment horizontal="center" vertical="center"/>
    </xf>
    <xf numFmtId="165" fontId="1" fillId="3" borderId="26" xfId="0" applyNumberFormat="1" applyFont="1" applyFill="1" applyBorder="1"/>
    <xf numFmtId="165" fontId="1" fillId="0" borderId="29" xfId="0" applyNumberFormat="1" applyFont="1" applyBorder="1" applyAlignment="1">
      <alignment horizontal="right" wrapText="1"/>
    </xf>
    <xf numFmtId="165" fontId="1" fillId="0" borderId="1" xfId="0" applyNumberFormat="1" applyFont="1" applyBorder="1"/>
    <xf numFmtId="165" fontId="1" fillId="0" borderId="2" xfId="0" applyNumberFormat="1" applyFont="1" applyBorder="1"/>
    <xf numFmtId="165" fontId="1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 wrapText="1"/>
    </xf>
    <xf numFmtId="165" fontId="1" fillId="0" borderId="0" xfId="0" applyNumberFormat="1" applyFont="1"/>
    <xf numFmtId="0" fontId="6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wrapText="1"/>
    </xf>
    <xf numFmtId="0" fontId="3" fillId="0" borderId="16" xfId="0" applyFont="1" applyBorder="1"/>
    <xf numFmtId="165" fontId="3" fillId="0" borderId="16" xfId="0" applyNumberFormat="1" applyFont="1" applyBorder="1"/>
    <xf numFmtId="0" fontId="3" fillId="4" borderId="36" xfId="0" applyFont="1" applyFill="1" applyBorder="1" applyAlignment="1">
      <alignment horizontal="right"/>
    </xf>
    <xf numFmtId="165" fontId="3" fillId="4" borderId="16" xfId="0" applyNumberFormat="1" applyFont="1" applyFill="1" applyBorder="1"/>
    <xf numFmtId="0" fontId="1" fillId="4" borderId="38" xfId="0" applyFont="1" applyFill="1" applyBorder="1" applyAlignment="1">
      <alignment horizontal="right"/>
    </xf>
    <xf numFmtId="0" fontId="3" fillId="0" borderId="0" xfId="0" applyFont="1" applyAlignment="1">
      <alignment wrapText="1"/>
    </xf>
    <xf numFmtId="165" fontId="3" fillId="0" borderId="0" xfId="0" applyNumberFormat="1" applyFont="1"/>
    <xf numFmtId="44" fontId="1" fillId="0" borderId="0" xfId="0" applyNumberFormat="1" applyFont="1"/>
    <xf numFmtId="0" fontId="3" fillId="0" borderId="36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165" fontId="3" fillId="0" borderId="16" xfId="0" applyNumberFormat="1" applyFont="1" applyBorder="1" applyAlignment="1">
      <alignment horizontal="left"/>
    </xf>
    <xf numFmtId="166" fontId="3" fillId="0" borderId="42" xfId="0" applyNumberFormat="1" applyFont="1" applyBorder="1" applyAlignment="1">
      <alignment horizontal="left"/>
    </xf>
    <xf numFmtId="0" fontId="8" fillId="0" borderId="16" xfId="0" applyFont="1" applyBorder="1" applyAlignment="1">
      <alignment horizontal="left" vertical="center" wrapText="1"/>
    </xf>
    <xf numFmtId="0" fontId="8" fillId="4" borderId="16" xfId="0" applyFont="1" applyFill="1" applyBorder="1" applyAlignment="1">
      <alignment horizontal="left" vertical="center" wrapText="1"/>
    </xf>
    <xf numFmtId="165" fontId="3" fillId="4" borderId="16" xfId="0" applyNumberFormat="1" applyFont="1" applyFill="1" applyBorder="1" applyAlignment="1">
      <alignment horizontal="left"/>
    </xf>
    <xf numFmtId="166" fontId="3" fillId="4" borderId="42" xfId="0" applyNumberFormat="1" applyFont="1" applyFill="1" applyBorder="1" applyAlignment="1">
      <alignment horizontal="left"/>
    </xf>
    <xf numFmtId="0" fontId="3" fillId="4" borderId="39" xfId="0" applyFont="1" applyFill="1" applyBorder="1"/>
    <xf numFmtId="165" fontId="1" fillId="4" borderId="39" xfId="0" applyNumberFormat="1" applyFont="1" applyFill="1" applyBorder="1" applyAlignment="1">
      <alignment horizontal="left"/>
    </xf>
    <xf numFmtId="166" fontId="1" fillId="4" borderId="43" xfId="0" applyNumberFormat="1" applyFont="1" applyFill="1" applyBorder="1" applyAlignment="1">
      <alignment horizontal="left"/>
    </xf>
    <xf numFmtId="0" fontId="3" fillId="0" borderId="36" xfId="0" applyFont="1" applyFill="1" applyBorder="1"/>
    <xf numFmtId="0" fontId="3" fillId="0" borderId="36" xfId="0" applyFont="1" applyFill="1" applyBorder="1" applyAlignment="1">
      <alignment wrapText="1"/>
    </xf>
    <xf numFmtId="44" fontId="3" fillId="0" borderId="16" xfId="1" applyFont="1" applyBorder="1"/>
    <xf numFmtId="0" fontId="3" fillId="8" borderId="36" xfId="0" applyFont="1" applyFill="1" applyBorder="1"/>
    <xf numFmtId="0" fontId="3" fillId="9" borderId="16" xfId="0" applyFont="1" applyFill="1" applyBorder="1" applyAlignment="1">
      <alignment wrapText="1"/>
    </xf>
    <xf numFmtId="44" fontId="3" fillId="9" borderId="16" xfId="1" applyFont="1" applyFill="1" applyBorder="1"/>
    <xf numFmtId="44" fontId="9" fillId="9" borderId="16" xfId="1" applyFont="1" applyFill="1" applyBorder="1"/>
    <xf numFmtId="44" fontId="3" fillId="9" borderId="16" xfId="1" applyFont="1" applyFill="1" applyBorder="1" applyAlignment="1">
      <alignment wrapText="1"/>
    </xf>
    <xf numFmtId="44" fontId="9" fillId="9" borderId="16" xfId="0" applyNumberFormat="1" applyFont="1" applyFill="1" applyBorder="1" applyAlignment="1">
      <alignment wrapText="1"/>
    </xf>
    <xf numFmtId="44" fontId="3" fillId="0" borderId="21" xfId="1" applyFont="1" applyFill="1" applyBorder="1"/>
    <xf numFmtId="44" fontId="3" fillId="0" borderId="37" xfId="1" applyFont="1" applyFill="1" applyBorder="1"/>
    <xf numFmtId="44" fontId="1" fillId="0" borderId="40" xfId="1" applyFont="1" applyFill="1" applyBorder="1"/>
    <xf numFmtId="44" fontId="3" fillId="9" borderId="21" xfId="1" applyFont="1" applyFill="1" applyBorder="1"/>
    <xf numFmtId="0" fontId="3" fillId="0" borderId="36" xfId="0" applyFont="1" applyFill="1" applyBorder="1" applyAlignment="1">
      <alignment horizontal="right"/>
    </xf>
    <xf numFmtId="0" fontId="3" fillId="0" borderId="16" xfId="0" applyFont="1" applyFill="1" applyBorder="1" applyAlignment="1">
      <alignment wrapText="1"/>
    </xf>
    <xf numFmtId="44" fontId="3" fillId="0" borderId="16" xfId="1" applyFont="1" applyFill="1" applyBorder="1"/>
    <xf numFmtId="44" fontId="3" fillId="0" borderId="26" xfId="1" applyFont="1" applyFill="1" applyBorder="1"/>
    <xf numFmtId="0" fontId="3" fillId="0" borderId="16" xfId="0" applyFont="1" applyFill="1" applyBorder="1"/>
    <xf numFmtId="0" fontId="3" fillId="0" borderId="0" xfId="0" applyFont="1" applyFill="1"/>
    <xf numFmtId="0" fontId="0" fillId="0" borderId="0" xfId="0" applyFont="1" applyFill="1" applyAlignment="1"/>
    <xf numFmtId="0" fontId="1" fillId="0" borderId="38" xfId="0" applyFont="1" applyFill="1" applyBorder="1" applyAlignment="1">
      <alignment horizontal="right"/>
    </xf>
    <xf numFmtId="0" fontId="3" fillId="0" borderId="39" xfId="0" applyFont="1" applyFill="1" applyBorder="1" applyAlignment="1">
      <alignment wrapText="1"/>
    </xf>
    <xf numFmtId="44" fontId="3" fillId="0" borderId="39" xfId="1" applyFont="1" applyFill="1" applyBorder="1"/>
    <xf numFmtId="44" fontId="1" fillId="0" borderId="39" xfId="1" applyFont="1" applyFill="1" applyBorder="1"/>
    <xf numFmtId="49" fontId="3" fillId="9" borderId="16" xfId="0" applyNumberFormat="1" applyFont="1" applyFill="1" applyBorder="1" applyAlignment="1">
      <alignment wrapText="1"/>
    </xf>
    <xf numFmtId="0" fontId="13" fillId="6" borderId="3" xfId="0" applyFont="1" applyFill="1" applyBorder="1" applyAlignment="1">
      <alignment horizontal="center" vertical="center"/>
    </xf>
    <xf numFmtId="0" fontId="12" fillId="7" borderId="0" xfId="0" applyFont="1" applyFill="1" applyBorder="1" applyAlignment="1"/>
    <xf numFmtId="0" fontId="11" fillId="0" borderId="0" xfId="0" applyFont="1" applyAlignment="1"/>
    <xf numFmtId="0" fontId="12" fillId="7" borderId="3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164" fontId="1" fillId="2" borderId="7" xfId="0" applyNumberFormat="1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3" borderId="9" xfId="0" applyFont="1" applyFill="1" applyBorder="1" applyAlignment="1">
      <alignment horizontal="left" vertical="center" wrapText="1"/>
    </xf>
    <xf numFmtId="0" fontId="2" fillId="0" borderId="10" xfId="0" applyFont="1" applyBorder="1"/>
    <xf numFmtId="0" fontId="1" fillId="4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3" fillId="3" borderId="14" xfId="0" applyFont="1" applyFill="1" applyBorder="1" applyAlignment="1">
      <alignment vertical="center" wrapText="1"/>
    </xf>
    <xf numFmtId="0" fontId="2" fillId="0" borderId="15" xfId="0" applyFont="1" applyBorder="1"/>
    <xf numFmtId="0" fontId="3" fillId="3" borderId="14" xfId="0" applyFont="1" applyFill="1" applyBorder="1" applyAlignment="1">
      <alignment horizontal="right" wrapText="1"/>
    </xf>
    <xf numFmtId="0" fontId="3" fillId="5" borderId="14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horizontal="center" vertical="center" wrapText="1"/>
    </xf>
    <xf numFmtId="164" fontId="1" fillId="2" borderId="22" xfId="0" applyNumberFormat="1" applyFont="1" applyFill="1" applyBorder="1" applyAlignment="1">
      <alignment horizontal="center" vertical="center" wrapText="1"/>
    </xf>
    <xf numFmtId="0" fontId="2" fillId="0" borderId="23" xfId="0" applyFont="1" applyBorder="1"/>
    <xf numFmtId="165" fontId="1" fillId="4" borderId="12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right" wrapText="1"/>
    </xf>
    <xf numFmtId="0" fontId="2" fillId="0" borderId="25" xfId="0" applyFont="1" applyBorder="1"/>
    <xf numFmtId="0" fontId="6" fillId="10" borderId="32" xfId="0" applyFont="1" applyFill="1" applyBorder="1" applyAlignment="1">
      <alignment horizontal="center" vertical="center" wrapText="1"/>
    </xf>
    <xf numFmtId="0" fontId="2" fillId="10" borderId="35" xfId="0" applyFont="1" applyFill="1" applyBorder="1"/>
    <xf numFmtId="0" fontId="7" fillId="11" borderId="32" xfId="0" applyFont="1" applyFill="1" applyBorder="1" applyAlignment="1">
      <alignment horizontal="center" vertical="center" wrapText="1"/>
    </xf>
    <xf numFmtId="0" fontId="2" fillId="12" borderId="35" xfId="0" applyFont="1" applyFill="1" applyBorder="1"/>
    <xf numFmtId="0" fontId="6" fillId="4" borderId="31" xfId="0" applyFont="1" applyFill="1" applyBorder="1" applyAlignment="1">
      <alignment horizontal="center" vertical="center" wrapText="1"/>
    </xf>
    <xf numFmtId="0" fontId="2" fillId="0" borderId="34" xfId="0" applyFont="1" applyBorder="1"/>
    <xf numFmtId="0" fontId="1" fillId="4" borderId="4" xfId="0" applyFont="1" applyFill="1" applyBorder="1" applyAlignment="1">
      <alignment horizontal="left" vertical="center"/>
    </xf>
    <xf numFmtId="0" fontId="2" fillId="0" borderId="41" xfId="0" applyFont="1" applyBorder="1"/>
    <xf numFmtId="0" fontId="3" fillId="3" borderId="14" xfId="0" applyFont="1" applyFill="1" applyBorder="1" applyAlignment="1">
      <alignment horizontal="right" vertical="center" wrapText="1"/>
    </xf>
    <xf numFmtId="0" fontId="1" fillId="0" borderId="27" xfId="0" applyFont="1" applyBorder="1" applyAlignment="1">
      <alignment horizontal="right" wrapText="1"/>
    </xf>
    <xf numFmtId="0" fontId="2" fillId="0" borderId="28" xfId="0" applyFont="1" applyBorder="1"/>
    <xf numFmtId="0" fontId="6" fillId="4" borderId="30" xfId="0" applyFont="1" applyFill="1" applyBorder="1" applyAlignment="1">
      <alignment horizontal="center" vertical="center" wrapText="1"/>
    </xf>
    <xf numFmtId="0" fontId="2" fillId="0" borderId="33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75" zoomScaleNormal="75" workbookViewId="0">
      <selection sqref="A1:K2"/>
    </sheetView>
  </sheetViews>
  <sheetFormatPr defaultColWidth="11.23046875" defaultRowHeight="15" customHeight="1" x14ac:dyDescent="0.35"/>
  <cols>
    <col min="1" max="1" width="37" customWidth="1"/>
    <col min="2" max="2" width="38" hidden="1" customWidth="1"/>
    <col min="3" max="7" width="21.69140625" customWidth="1"/>
    <col min="8" max="8" width="19.61328125" customWidth="1"/>
    <col min="9" max="10" width="14.69140625" customWidth="1"/>
    <col min="11" max="11" width="39.4609375" customWidth="1"/>
    <col min="12" max="26" width="10.765625" customWidth="1"/>
  </cols>
  <sheetData>
    <row r="1" spans="1:26" ht="15.5" x14ac:dyDescent="0.35">
      <c r="A1" s="68" t="s">
        <v>47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2.25" customHeight="1" x14ac:dyDescent="0.35">
      <c r="A2" s="71"/>
      <c r="B2" s="69"/>
      <c r="C2" s="69"/>
      <c r="D2" s="69"/>
      <c r="E2" s="69"/>
      <c r="F2" s="69"/>
      <c r="G2" s="69"/>
      <c r="H2" s="69"/>
      <c r="I2" s="69"/>
      <c r="J2" s="69"/>
      <c r="K2" s="70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hidden="1" customHeight="1" x14ac:dyDescent="0.35">
      <c r="A3" s="2"/>
      <c r="B3" s="3"/>
      <c r="C3" s="3"/>
      <c r="D3" s="3"/>
      <c r="E3" s="3"/>
      <c r="F3" s="3"/>
      <c r="G3" s="3"/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6" hidden="1" customHeight="1" x14ac:dyDescent="0.35">
      <c r="A4" s="72" t="s">
        <v>0</v>
      </c>
      <c r="B4" s="73"/>
      <c r="C4" s="4" t="s">
        <v>1</v>
      </c>
      <c r="D4" s="74" t="s">
        <v>2</v>
      </c>
      <c r="E4" s="75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" hidden="1" customHeight="1" x14ac:dyDescent="0.35">
      <c r="A5" s="76" t="s">
        <v>3</v>
      </c>
      <c r="B5" s="77"/>
      <c r="C5" s="5">
        <v>541000</v>
      </c>
      <c r="D5" s="78" t="s">
        <v>4</v>
      </c>
      <c r="E5" s="79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6" hidden="1" customHeight="1" x14ac:dyDescent="0.35">
      <c r="A6" s="84" t="s">
        <v>5</v>
      </c>
      <c r="B6" s="85"/>
      <c r="C6" s="6">
        <v>60000</v>
      </c>
      <c r="D6" s="80"/>
      <c r="E6" s="81"/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6" hidden="1" customHeight="1" x14ac:dyDescent="0.35">
      <c r="A7" s="86" t="s">
        <v>6</v>
      </c>
      <c r="B7" s="85"/>
      <c r="C7" s="7">
        <f>SUM(C2:C6)</f>
        <v>601000</v>
      </c>
      <c r="D7" s="80"/>
      <c r="E7" s="81"/>
      <c r="F7" s="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6" hidden="1" customHeight="1" x14ac:dyDescent="0.35">
      <c r="A8" s="87" t="s">
        <v>7</v>
      </c>
      <c r="B8" s="85"/>
      <c r="C8" s="8">
        <v>406000</v>
      </c>
      <c r="D8" s="80"/>
      <c r="E8" s="81"/>
      <c r="F8" s="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6" hidden="1" customHeight="1" x14ac:dyDescent="0.35">
      <c r="A9" s="88" t="s">
        <v>8</v>
      </c>
      <c r="B9" s="85"/>
      <c r="C9" s="9">
        <f>C5-C8</f>
        <v>135000</v>
      </c>
      <c r="D9" s="82"/>
      <c r="E9" s="83"/>
      <c r="F9" s="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hidden="1" customHeight="1" x14ac:dyDescent="0.35">
      <c r="A10" s="2"/>
      <c r="B10" s="3"/>
      <c r="C10" s="1"/>
      <c r="D10" s="1"/>
      <c r="E10" s="1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6" hidden="1" customHeight="1" x14ac:dyDescent="0.35">
      <c r="A11" s="89" t="s">
        <v>9</v>
      </c>
      <c r="B11" s="85"/>
      <c r="C11" s="11" t="s">
        <v>10</v>
      </c>
      <c r="D11" s="90" t="s">
        <v>2</v>
      </c>
      <c r="E11" s="91"/>
      <c r="F11" s="3"/>
      <c r="G11" s="3"/>
      <c r="H11" s="3"/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6" hidden="1" customHeight="1" x14ac:dyDescent="0.35">
      <c r="A12" s="84" t="s">
        <v>11</v>
      </c>
      <c r="B12" s="85"/>
      <c r="C12" s="6">
        <v>120000</v>
      </c>
      <c r="D12" s="92" t="s">
        <v>12</v>
      </c>
      <c r="E12" s="79"/>
      <c r="F12" s="3"/>
      <c r="G12" s="3"/>
      <c r="H12" s="3"/>
      <c r="I12" s="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6" hidden="1" customHeight="1" x14ac:dyDescent="0.35">
      <c r="A13" s="84" t="s">
        <v>13</v>
      </c>
      <c r="B13" s="85"/>
      <c r="C13" s="6">
        <v>30000</v>
      </c>
      <c r="D13" s="80"/>
      <c r="E13" s="81"/>
      <c r="F13" s="3"/>
      <c r="G13" s="3"/>
      <c r="H13" s="3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6" hidden="1" customHeight="1" x14ac:dyDescent="0.35">
      <c r="A14" s="84" t="s">
        <v>14</v>
      </c>
      <c r="B14" s="85"/>
      <c r="C14" s="6">
        <v>40000</v>
      </c>
      <c r="D14" s="80"/>
      <c r="E14" s="81"/>
      <c r="F14" s="3"/>
      <c r="G14" s="3"/>
      <c r="H14" s="3"/>
      <c r="I14" s="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6" hidden="1" customHeight="1" x14ac:dyDescent="0.35">
      <c r="A15" s="103" t="s">
        <v>15</v>
      </c>
      <c r="B15" s="85"/>
      <c r="C15" s="6">
        <v>41637</v>
      </c>
      <c r="D15" s="80"/>
      <c r="E15" s="81"/>
      <c r="F15" s="3"/>
      <c r="G15" s="3"/>
      <c r="H15" s="3"/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hidden="1" customHeight="1" x14ac:dyDescent="0.35">
      <c r="A16" s="93" t="s">
        <v>6</v>
      </c>
      <c r="B16" s="94"/>
      <c r="C16" s="12">
        <f>SUM(C12:C15)</f>
        <v>231637</v>
      </c>
      <c r="D16" s="82"/>
      <c r="E16" s="83"/>
      <c r="F16" s="3"/>
      <c r="G16" s="3"/>
      <c r="H16" s="3"/>
      <c r="I16" s="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hidden="1" customHeight="1" x14ac:dyDescent="0.35">
      <c r="A17" s="104" t="s">
        <v>16</v>
      </c>
      <c r="B17" s="105"/>
      <c r="C17" s="13">
        <v>832637</v>
      </c>
      <c r="D17" s="14"/>
      <c r="E17" s="15"/>
      <c r="F17" s="3"/>
      <c r="G17" s="3"/>
      <c r="H17" s="3"/>
      <c r="I17" s="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75" customHeight="1" x14ac:dyDescent="0.35">
      <c r="A18" s="16"/>
      <c r="B18" s="17"/>
      <c r="C18" s="16"/>
      <c r="D18" s="18"/>
      <c r="E18" s="18"/>
      <c r="F18" s="3"/>
      <c r="G18" s="3"/>
      <c r="H18" s="3"/>
      <c r="I18" s="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customHeight="1" x14ac:dyDescent="0.35">
      <c r="A19" s="106" t="s">
        <v>17</v>
      </c>
      <c r="B19" s="99" t="s">
        <v>18</v>
      </c>
      <c r="C19" s="19" t="s">
        <v>19</v>
      </c>
      <c r="D19" s="19" t="s">
        <v>20</v>
      </c>
      <c r="E19" s="19" t="s">
        <v>21</v>
      </c>
      <c r="F19" s="19" t="s">
        <v>22</v>
      </c>
      <c r="G19" s="19" t="s">
        <v>23</v>
      </c>
      <c r="H19" s="20" t="s">
        <v>24</v>
      </c>
      <c r="I19" s="99" t="s">
        <v>25</v>
      </c>
      <c r="J19" s="95" t="s">
        <v>48</v>
      </c>
      <c r="K19" s="97" t="s">
        <v>49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2.75" customHeight="1" x14ac:dyDescent="0.35">
      <c r="A20" s="107"/>
      <c r="B20" s="100"/>
      <c r="C20" s="21" t="s">
        <v>26</v>
      </c>
      <c r="D20" s="21" t="s">
        <v>27</v>
      </c>
      <c r="E20" s="21" t="s">
        <v>28</v>
      </c>
      <c r="F20" s="21" t="s">
        <v>29</v>
      </c>
      <c r="G20" s="21" t="s">
        <v>30</v>
      </c>
      <c r="H20" s="22" t="s">
        <v>31</v>
      </c>
      <c r="I20" s="100"/>
      <c r="J20" s="96"/>
      <c r="K20" s="9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65" customHeight="1" x14ac:dyDescent="0.35">
      <c r="A21" s="46" t="s">
        <v>32</v>
      </c>
      <c r="B21" s="47" t="s">
        <v>33</v>
      </c>
      <c r="C21" s="48">
        <v>5000</v>
      </c>
      <c r="D21" s="48">
        <v>40000</v>
      </c>
      <c r="E21" s="48">
        <v>11250</v>
      </c>
      <c r="F21" s="48">
        <v>5000</v>
      </c>
      <c r="G21" s="49">
        <f>40000-25312.5</f>
        <v>14687.5</v>
      </c>
      <c r="H21" s="50">
        <v>0</v>
      </c>
      <c r="I21" s="48">
        <v>101250</v>
      </c>
      <c r="J21" s="55">
        <v>75937.5</v>
      </c>
      <c r="K21" s="51" t="s">
        <v>46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94.5" customHeight="1" x14ac:dyDescent="0.35">
      <c r="A22" s="46" t="s">
        <v>34</v>
      </c>
      <c r="B22" s="47" t="s">
        <v>35</v>
      </c>
      <c r="C22" s="48">
        <v>5000</v>
      </c>
      <c r="D22" s="48">
        <v>40000</v>
      </c>
      <c r="E22" s="48">
        <v>11250</v>
      </c>
      <c r="F22" s="48">
        <v>10000</v>
      </c>
      <c r="G22" s="48">
        <f>5000-312.5</f>
        <v>4687.5</v>
      </c>
      <c r="H22" s="48">
        <v>5000</v>
      </c>
      <c r="I22" s="48">
        <v>101250</v>
      </c>
      <c r="J22" s="55">
        <v>75937.5</v>
      </c>
      <c r="K22" s="67" t="s">
        <v>50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35">
      <c r="A23" s="43" t="s">
        <v>36</v>
      </c>
      <c r="B23" s="23" t="s">
        <v>37</v>
      </c>
      <c r="C23" s="45">
        <v>89000</v>
      </c>
      <c r="D23" s="45">
        <v>5000</v>
      </c>
      <c r="E23" s="45">
        <v>23500</v>
      </c>
      <c r="F23" s="45">
        <v>25000</v>
      </c>
      <c r="G23" s="45">
        <v>30000</v>
      </c>
      <c r="H23" s="45">
        <v>3000</v>
      </c>
      <c r="I23" s="45">
        <v>175500</v>
      </c>
      <c r="J23" s="52">
        <v>131625</v>
      </c>
      <c r="K23" s="2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 x14ac:dyDescent="0.35">
      <c r="A24" s="44" t="s">
        <v>38</v>
      </c>
      <c r="B24" s="23" t="s">
        <v>39</v>
      </c>
      <c r="C24" s="45">
        <v>0</v>
      </c>
      <c r="D24" s="45">
        <v>0</v>
      </c>
      <c r="E24" s="45">
        <v>0</v>
      </c>
      <c r="F24" s="45">
        <v>0</v>
      </c>
      <c r="G24" s="45">
        <v>120179</v>
      </c>
      <c r="H24" s="45">
        <v>0</v>
      </c>
      <c r="I24" s="45">
        <v>120179</v>
      </c>
      <c r="J24" s="52">
        <v>72107.399999999994</v>
      </c>
      <c r="K24" s="2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35">
      <c r="A25" s="43" t="s">
        <v>40</v>
      </c>
      <c r="B25" s="23" t="s">
        <v>41</v>
      </c>
      <c r="C25" s="45">
        <v>0</v>
      </c>
      <c r="D25" s="45">
        <v>0</v>
      </c>
      <c r="E25" s="45">
        <v>0</v>
      </c>
      <c r="F25" s="45">
        <v>0</v>
      </c>
      <c r="G25" s="45">
        <v>84000</v>
      </c>
      <c r="H25" s="45">
        <v>0</v>
      </c>
      <c r="I25" s="45">
        <v>84000</v>
      </c>
      <c r="J25" s="52">
        <v>50400</v>
      </c>
      <c r="K25" s="2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62" customFormat="1" ht="18" customHeight="1" x14ac:dyDescent="0.35">
      <c r="A26" s="56" t="s">
        <v>42</v>
      </c>
      <c r="B26" s="57"/>
      <c r="C26" s="58">
        <f t="shared" ref="C26:H26" si="0">SUM(C21:C25)</f>
        <v>99000</v>
      </c>
      <c r="D26" s="58">
        <f t="shared" si="0"/>
        <v>85000</v>
      </c>
      <c r="E26" s="58">
        <f t="shared" si="0"/>
        <v>46000</v>
      </c>
      <c r="F26" s="58">
        <f t="shared" si="0"/>
        <v>40000</v>
      </c>
      <c r="G26" s="58">
        <f t="shared" si="0"/>
        <v>253554</v>
      </c>
      <c r="H26" s="58">
        <f t="shared" si="0"/>
        <v>8000</v>
      </c>
      <c r="I26" s="59"/>
      <c r="J26" s="53"/>
      <c r="K26" s="60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18" customHeight="1" x14ac:dyDescent="0.35">
      <c r="A27" s="63" t="s">
        <v>43</v>
      </c>
      <c r="B27" s="64"/>
      <c r="C27" s="65"/>
      <c r="D27" s="65"/>
      <c r="E27" s="65"/>
      <c r="F27" s="65"/>
      <c r="G27" s="65"/>
      <c r="H27" s="66"/>
      <c r="I27" s="66">
        <f t="shared" ref="I27:J27" si="1">SUM(I21:I26)</f>
        <v>582179</v>
      </c>
      <c r="J27" s="54">
        <f t="shared" si="1"/>
        <v>406007.4</v>
      </c>
      <c r="K27" s="6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9.75" customHeight="1" x14ac:dyDescent="0.35">
      <c r="A28" s="1"/>
      <c r="B28" s="29"/>
      <c r="C28" s="30"/>
      <c r="D28" s="30"/>
      <c r="E28" s="30"/>
      <c r="F28" s="30"/>
      <c r="G28" s="30"/>
      <c r="H28" s="18"/>
      <c r="I28" s="1"/>
      <c r="J28" s="3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9.75" hidden="1" customHeight="1" x14ac:dyDescent="0.35">
      <c r="A29" s="101" t="s">
        <v>9</v>
      </c>
      <c r="B29" s="102"/>
      <c r="C29" s="102"/>
      <c r="D29" s="102"/>
      <c r="E29" s="102"/>
      <c r="F29" s="102"/>
      <c r="G29" s="102"/>
      <c r="H29" s="102"/>
      <c r="I29" s="75"/>
      <c r="J29" s="3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9.75" hidden="1" customHeight="1" x14ac:dyDescent="0.35">
      <c r="A30" s="32" t="s">
        <v>11</v>
      </c>
      <c r="B30" s="33"/>
      <c r="C30" s="25">
        <v>90000</v>
      </c>
      <c r="D30" s="34"/>
      <c r="E30" s="34">
        <v>30000</v>
      </c>
      <c r="F30" s="34"/>
      <c r="G30" s="34"/>
      <c r="H30" s="34"/>
      <c r="I30" s="35">
        <v>120000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9.75" hidden="1" customHeight="1" x14ac:dyDescent="0.35">
      <c r="A31" s="32" t="s">
        <v>13</v>
      </c>
      <c r="B31" s="33"/>
      <c r="C31" s="25">
        <v>0</v>
      </c>
      <c r="D31" s="25">
        <v>30000</v>
      </c>
      <c r="E31" s="34"/>
      <c r="F31" s="34"/>
      <c r="G31" s="34"/>
      <c r="H31" s="34"/>
      <c r="I31" s="35">
        <v>30000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9.75" hidden="1" customHeight="1" x14ac:dyDescent="0.35">
      <c r="A32" s="32" t="s">
        <v>44</v>
      </c>
      <c r="B32" s="36"/>
      <c r="C32" s="34">
        <v>0</v>
      </c>
      <c r="D32" s="34"/>
      <c r="E32" s="34"/>
      <c r="F32" s="34"/>
      <c r="G32" s="25">
        <v>40000</v>
      </c>
      <c r="H32" s="34"/>
      <c r="I32" s="35">
        <v>40000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9.75" hidden="1" customHeight="1" x14ac:dyDescent="0.35">
      <c r="A33" s="32" t="s">
        <v>15</v>
      </c>
      <c r="B33" s="36"/>
      <c r="C33" s="34">
        <v>0</v>
      </c>
      <c r="D33" s="34"/>
      <c r="E33" s="34"/>
      <c r="F33" s="34"/>
      <c r="G33" s="25"/>
      <c r="H33" s="34"/>
      <c r="I33" s="35">
        <v>41637</v>
      </c>
      <c r="J33" s="1" t="s">
        <v>45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9.75" hidden="1" customHeight="1" x14ac:dyDescent="0.35">
      <c r="A34" s="26" t="s">
        <v>42</v>
      </c>
      <c r="B34" s="37"/>
      <c r="C34" s="38">
        <f t="shared" ref="C34:E34" si="2">SUM(C30:C33)</f>
        <v>90000</v>
      </c>
      <c r="D34" s="38">
        <f t="shared" si="2"/>
        <v>30000</v>
      </c>
      <c r="E34" s="38">
        <f t="shared" si="2"/>
        <v>30000</v>
      </c>
      <c r="F34" s="38"/>
      <c r="G34" s="27">
        <f>SUM(G30:G33)</f>
        <v>40000</v>
      </c>
      <c r="H34" s="38"/>
      <c r="I34" s="3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9.75" hidden="1" customHeight="1" x14ac:dyDescent="0.35">
      <c r="A35" s="28" t="s">
        <v>43</v>
      </c>
      <c r="B35" s="40"/>
      <c r="C35" s="40" t="s">
        <v>45</v>
      </c>
      <c r="D35" s="40"/>
      <c r="E35" s="40"/>
      <c r="F35" s="40"/>
      <c r="G35" s="40"/>
      <c r="H35" s="41"/>
      <c r="I35" s="42">
        <f>SUM(I30:I33)</f>
        <v>231637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2.5" hidden="1" customHeight="1" x14ac:dyDescent="0.35">
      <c r="A36" s="1"/>
      <c r="B36" s="1"/>
      <c r="C36" s="1" t="s">
        <v>45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eMtqjNMUWRn3+kPg05sxOptcxXVZObUuO4V6q4YXd1e9VrazOLdAb+JhcDugvJeXvysE1lfEDeI4ifP6scUeMg==" saltValue="CBZYVjfoM0zA5+xqYLeUog==" spinCount="100000" sheet="1" objects="1" scenarios="1"/>
  <mergeCells count="24">
    <mergeCell ref="J19:J20"/>
    <mergeCell ref="K19:K20"/>
    <mergeCell ref="I19:I20"/>
    <mergeCell ref="A29:I29"/>
    <mergeCell ref="A14:B14"/>
    <mergeCell ref="A15:B15"/>
    <mergeCell ref="A17:B17"/>
    <mergeCell ref="A19:A20"/>
    <mergeCell ref="B19:B20"/>
    <mergeCell ref="A11:B11"/>
    <mergeCell ref="D11:E11"/>
    <mergeCell ref="A12:B12"/>
    <mergeCell ref="D12:E16"/>
    <mergeCell ref="A13:B13"/>
    <mergeCell ref="A16:B16"/>
    <mergeCell ref="A1:K2"/>
    <mergeCell ref="A4:B4"/>
    <mergeCell ref="D4:E4"/>
    <mergeCell ref="A5:B5"/>
    <mergeCell ref="D5:E9"/>
    <mergeCell ref="A6:B6"/>
    <mergeCell ref="A7:B7"/>
    <mergeCell ref="A8:B8"/>
    <mergeCell ref="A9:B9"/>
  </mergeCells>
  <printOptions horizontalCentered="1"/>
  <pageMargins left="0.25" right="0.25" top="0.25" bottom="0.25" header="0" footer="0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Modification Request</vt:lpstr>
      <vt:lpstr>'Budget Modification Request'!Print_Area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Corlei Prieto</dc:creator>
  <cp:lastModifiedBy>Corlei Nina Prieto</cp:lastModifiedBy>
  <cp:lastPrinted>2021-05-29T04:25:24Z</cp:lastPrinted>
  <dcterms:created xsi:type="dcterms:W3CDTF">2020-02-04T01:13:01Z</dcterms:created>
  <dcterms:modified xsi:type="dcterms:W3CDTF">2021-05-29T07:07:59Z</dcterms:modified>
  <cp:contentStatus/>
</cp:coreProperties>
</file>