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nprieto\Desktop\"/>
    </mc:Choice>
  </mc:AlternateContent>
  <xr:revisionPtr revIDLastSave="0" documentId="13_ncr:1_{6E832F8A-36B8-4FD5-8967-161D81E82F71}" xr6:coauthVersionLast="47" xr6:coauthVersionMax="47" xr10:uidLastSave="{00000000-0000-0000-0000-000000000000}"/>
  <workbookProtection workbookAlgorithmName="SHA-512" workbookHashValue="F0P8WQQM6ic+Y48n5IafD+AHceKp2CDcd6G6Kgxv6LXZmTfFndRhT6uaxF22O+tfBMvVYZGTvSgz8L2t2xYeZg==" workbookSaltValue="QE22Ab22+++ucgQpQfTO1Q==" workbookSpinCount="100000" lockStructure="1" lockWindows="1"/>
  <bookViews>
    <workbookView xWindow="-110" yWindow="-110" windowWidth="19420" windowHeight="10420" tabRatio="697" xr2:uid="{00000000-000D-0000-FFFF-FFFF00000000}"/>
  </bookViews>
  <sheets>
    <sheet name="YR10 Budget" sheetId="6" r:id="rId1"/>
    <sheet name="Sheet1" sheetId="7" r:id="rId2"/>
  </sheets>
  <definedNames>
    <definedName name="_xlnm.Print_Area" localSheetId="0">'YR10 Budget'!$A$1:$J$37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6" l="1"/>
  <c r="I36" i="6" s="1"/>
  <c r="C16" i="6"/>
  <c r="C14" i="6"/>
  <c r="E36" i="6"/>
  <c r="G36" i="6"/>
  <c r="F36" i="6"/>
  <c r="D36" i="6"/>
  <c r="C36" i="6"/>
  <c r="B36" i="6"/>
  <c r="B30" i="6"/>
  <c r="C30" i="6"/>
  <c r="D30" i="6"/>
  <c r="E30" i="6"/>
  <c r="F30" i="6"/>
  <c r="G30" i="6"/>
  <c r="C8" i="6"/>
  <c r="H24" i="6" l="1"/>
  <c r="H27" i="6"/>
  <c r="H26" i="6"/>
  <c r="H25" i="6"/>
  <c r="I25" i="6" s="1"/>
  <c r="H23" i="6"/>
  <c r="I23" i="6" s="1"/>
  <c r="H22" i="6"/>
  <c r="I22" i="6" s="1"/>
  <c r="H21" i="6"/>
  <c r="C12" i="6"/>
  <c r="C13" i="6" s="1"/>
  <c r="I21" i="6" l="1"/>
  <c r="I30" i="6" s="1"/>
  <c r="H30" i="6"/>
</calcChain>
</file>

<file path=xl/sharedStrings.xml><?xml version="1.0" encoding="utf-8"?>
<sst xmlns="http://schemas.openxmlformats.org/spreadsheetml/2006/main" count="66" uniqueCount="53">
  <si>
    <t>Program Name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</si>
  <si>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</si>
  <si>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</si>
  <si>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</si>
  <si>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</si>
  <si>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</si>
  <si>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</si>
  <si>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</si>
  <si>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</si>
  <si>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</si>
  <si>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 xml:space="preserve"> </t>
  </si>
  <si>
    <t xml:space="preserve"> Distribution %</t>
  </si>
  <si>
    <t>REQUESTED</t>
  </si>
  <si>
    <t xml:space="preserve"> SUBTOTAL</t>
  </si>
  <si>
    <t xml:space="preserve">TOTAL </t>
  </si>
  <si>
    <t xml:space="preserve"> SUBTOTAL </t>
  </si>
  <si>
    <t>TOTAL</t>
  </si>
  <si>
    <t xml:space="preserve">Recommendation for New &amp; Existing Programs </t>
  </si>
  <si>
    <t>RECOMMENDATION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</si>
  <si>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</si>
  <si>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</si>
  <si>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</si>
  <si>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>NC SBCC English as a Second Language</t>
  </si>
  <si>
    <t>NOTES</t>
  </si>
  <si>
    <t xml:space="preserve">NC SBCC Student Support Services &amp; Admissions </t>
  </si>
  <si>
    <t xml:space="preserve">NC Adult High School/GED Program </t>
  </si>
  <si>
    <r>
      <t>2) Ready.Match.Hire</t>
    </r>
    <r>
      <rPr>
        <b/>
        <i/>
        <sz val="12"/>
        <color theme="1"/>
        <rFont val="Verdana"/>
        <family val="2"/>
      </rPr>
      <t xml:space="preserve">! </t>
    </r>
    <r>
      <rPr>
        <b/>
        <sz val="12"/>
        <color theme="1"/>
        <rFont val="Verdana"/>
        <family val="2"/>
      </rPr>
      <t>Program</t>
    </r>
  </si>
  <si>
    <t>3) Small Scale Food Production</t>
  </si>
  <si>
    <t>Revise: Partners Section/Employer Engagement. Deductions of Marketing and PD:  $20,000.00 from 5000 Category</t>
  </si>
  <si>
    <t xml:space="preserve">Deductions in Marketing and PD budget: $11,000.00 from 4000 Category and $5000.00 from 5000 Category </t>
  </si>
  <si>
    <t>Revise: Partners Section/Employer Engagement. Deductions in Marketing and PD budget:  $20,000.00 from 5000 Category</t>
  </si>
  <si>
    <t>Professional Development for CAEP Programs</t>
  </si>
  <si>
    <t>Indirect (4%)</t>
  </si>
  <si>
    <t>Marketing for CAEP Programs</t>
  </si>
  <si>
    <t>Administration</t>
  </si>
  <si>
    <t>Over</t>
  </si>
  <si>
    <t>Average about 10K per program</t>
  </si>
  <si>
    <t>Marketing/Outreach  for CAEP Programs</t>
  </si>
  <si>
    <t xml:space="preserve">2024-2025 Carryover estimate </t>
  </si>
  <si>
    <t>Programming &amp; Umbrella Services for Programs</t>
  </si>
  <si>
    <t>Professional Development for CAEP Programs, Consortium Staff and Members</t>
  </si>
  <si>
    <t>For print brochure 80K (levearge general funds), earmark 100K for programs</t>
  </si>
  <si>
    <t>CAEP Staff (includes 1 full time/1 part time and 25-30% for benefits)</t>
  </si>
  <si>
    <t>CAEP Staff (1 full time/1 part time and 25-30% benefits)</t>
  </si>
  <si>
    <t>Indirect</t>
  </si>
  <si>
    <t xml:space="preserve">4) CSI  Marketing </t>
  </si>
  <si>
    <t xml:space="preserve">NC SBCC Career Skills Institute (CSI):                                          1 application for 3 CSI programs/objectives                      1) Curriculum Development                  </t>
  </si>
  <si>
    <t>Total Remaining (est. Carryover &amp; Unallocated)</t>
  </si>
  <si>
    <t>Allocation $1,009,771.00</t>
  </si>
  <si>
    <t>Revise: Partners Section/Employer Engagement</t>
  </si>
  <si>
    <t>Deductions in Marketing and PD budget:  $1,000.00 from 4000 Category and $2,000.00 from 5000 Category</t>
  </si>
  <si>
    <t xml:space="preserve">Deductions of Marketing and PD: $11,000.00 from 4000 Category and $5,000.00 from 5000 Category </t>
  </si>
  <si>
    <t>CAEP Year 10  2024-2025 Santa Barbara Adult Education Consortium:  DRAFT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</si>
</sst>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  <numFmt numFmtId="167" formatCode="_-&quot;$&quot;* #,##0.00_-;\-&quot;$&quot;* #,##0.00_-;_-&quot;$&quot;* &quot;-&quot;??_-;_-@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3"/>
      <color theme="1"/>
      <name val="Calibri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b/>
      <i/>
      <sz val="12"/>
      <color theme="1"/>
      <name val="Verdana"/>
      <family val="2"/>
    </font>
    <font>
      <b/>
      <sz val="14"/>
      <color rgb="FF000000"/>
      <name val="Verdana"/>
      <family val="2"/>
    </font>
    <font>
      <sz val="14"/>
      <name val="Arial"/>
      <family val="2"/>
    </font>
    <font>
      <b/>
      <sz val="13"/>
      <color rgb="FF000000"/>
      <name val="Verdana"/>
      <family val="2"/>
    </font>
    <font>
      <b/>
      <sz val="13"/>
      <color theme="1"/>
      <name val="Verdana"/>
      <family val="2"/>
    </font>
    <font>
      <sz val="13"/>
      <color theme="1"/>
      <name val="Verdana"/>
      <family val="2"/>
    </font>
    <font>
      <sz val="13"/>
      <name val="Arial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20"/>
      <color theme="1"/>
      <name val="Verdana"/>
      <family val="2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D8D8D8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Fill="1"/>
    <xf numFmtId="164" fontId="4" fillId="0" borderId="7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167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167" fontId="11" fillId="0" borderId="0" xfId="0" applyNumberFormat="1" applyFont="1" applyFill="1" applyBorder="1"/>
    <xf numFmtId="167" fontId="9" fillId="0" borderId="0" xfId="0" applyNumberFormat="1" applyFont="1" applyFill="1" applyBorder="1"/>
    <xf numFmtId="44" fontId="9" fillId="0" borderId="0" xfId="0" applyNumberFormat="1" applyFont="1" applyFill="1" applyBorder="1"/>
    <xf numFmtId="164" fontId="4" fillId="0" borderId="7" xfId="1" applyFont="1" applyFill="1" applyBorder="1" applyAlignment="1"/>
    <xf numFmtId="0" fontId="4" fillId="0" borderId="0" xfId="0" applyFont="1" applyFill="1" applyAlignment="1"/>
    <xf numFmtId="167" fontId="9" fillId="0" borderId="0" xfId="0" applyNumberFormat="1" applyFont="1" applyAlignment="1">
      <alignment horizontal="right"/>
    </xf>
    <xf numFmtId="44" fontId="7" fillId="0" borderId="0" xfId="0" applyNumberFormat="1" applyFont="1" applyFill="1" applyBorder="1"/>
    <xf numFmtId="164" fontId="4" fillId="2" borderId="14" xfId="1" applyFont="1" applyFill="1" applyBorder="1" applyAlignment="1"/>
    <xf numFmtId="164" fontId="4" fillId="2" borderId="22" xfId="1" applyFont="1" applyFill="1" applyBorder="1" applyAlignment="1"/>
    <xf numFmtId="164" fontId="4" fillId="0" borderId="11" xfId="1" applyFont="1" applyFill="1" applyBorder="1" applyAlignment="1"/>
    <xf numFmtId="0" fontId="4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wrapText="1"/>
    </xf>
    <xf numFmtId="166" fontId="8" fillId="3" borderId="31" xfId="0" applyNumberFormat="1" applyFont="1" applyFill="1" applyBorder="1" applyAlignment="1">
      <alignment horizontal="center" vertical="center" wrapText="1"/>
    </xf>
    <xf numFmtId="166" fontId="8" fillId="8" borderId="9" xfId="0" applyNumberFormat="1" applyFont="1" applyFill="1" applyBorder="1" applyAlignment="1">
      <alignment horizontal="center" vertical="center" wrapText="1"/>
    </xf>
    <xf numFmtId="166" fontId="8" fillId="3" borderId="17" xfId="0" applyNumberFormat="1" applyFont="1" applyFill="1" applyBorder="1" applyAlignment="1">
      <alignment horizontal="center" vertical="center" wrapText="1"/>
    </xf>
    <xf numFmtId="166" fontId="8" fillId="3" borderId="32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8" fillId="0" borderId="0" xfId="0" applyFont="1"/>
    <xf numFmtId="164" fontId="4" fillId="0" borderId="7" xfId="1" applyFont="1" applyFill="1" applyBorder="1" applyAlignment="1">
      <alignment horizontal="center" wrapText="1"/>
    </xf>
    <xf numFmtId="164" fontId="20" fillId="0" borderId="7" xfId="1" applyFont="1" applyFill="1" applyBorder="1" applyAlignment="1">
      <alignment horizontal="center" wrapText="1"/>
    </xf>
    <xf numFmtId="164" fontId="20" fillId="0" borderId="26" xfId="1" applyFont="1" applyFill="1" applyBorder="1" applyAlignment="1">
      <alignment horizontal="center" wrapText="1"/>
    </xf>
    <xf numFmtId="164" fontId="4" fillId="0" borderId="36" xfId="1" applyFont="1" applyFill="1" applyBorder="1" applyAlignment="1">
      <alignment horizontal="center" wrapText="1"/>
    </xf>
    <xf numFmtId="0" fontId="7" fillId="2" borderId="24" xfId="0" applyFont="1" applyFill="1" applyBorder="1" applyAlignment="1" applyProtection="1">
      <alignment horizontal="right"/>
    </xf>
    <xf numFmtId="164" fontId="4" fillId="0" borderId="7" xfId="1" applyFont="1" applyBorder="1" applyAlignment="1">
      <alignment wrapText="1"/>
    </xf>
    <xf numFmtId="164" fontId="21" fillId="0" borderId="7" xfId="1" applyFont="1" applyFill="1" applyBorder="1" applyAlignment="1"/>
    <xf numFmtId="44" fontId="21" fillId="0" borderId="7" xfId="0" applyNumberFormat="1" applyFont="1" applyFill="1" applyBorder="1" applyAlignment="1"/>
    <xf numFmtId="164" fontId="21" fillId="0" borderId="36" xfId="1" applyFont="1" applyFill="1" applyBorder="1" applyAlignment="1"/>
    <xf numFmtId="164" fontId="21" fillId="0" borderId="26" xfId="1" applyFont="1" applyFill="1" applyBorder="1" applyAlignment="1"/>
    <xf numFmtId="0" fontId="4" fillId="0" borderId="7" xfId="0" applyFont="1" applyBorder="1" applyAlignment="1"/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right"/>
    </xf>
    <xf numFmtId="0" fontId="4" fillId="0" borderId="27" xfId="0" applyFont="1" applyFill="1" applyBorder="1" applyAlignment="1">
      <alignment horizontal="left" wrapText="1"/>
    </xf>
    <xf numFmtId="0" fontId="4" fillId="0" borderId="0" xfId="0" applyFont="1" applyAlignment="1"/>
    <xf numFmtId="164" fontId="4" fillId="0" borderId="28" xfId="1" applyFont="1" applyFill="1" applyBorder="1" applyAlignment="1"/>
    <xf numFmtId="164" fontId="4" fillId="0" borderId="27" xfId="1" applyFont="1" applyFill="1" applyBorder="1" applyAlignment="1"/>
    <xf numFmtId="164" fontId="4" fillId="0" borderId="27" xfId="1" applyFont="1" applyFill="1" applyBorder="1" applyAlignment="1">
      <alignment horizontal="left"/>
    </xf>
    <xf numFmtId="0" fontId="6" fillId="0" borderId="37" xfId="0" applyFont="1" applyFill="1" applyBorder="1" applyAlignment="1" applyProtection="1"/>
    <xf numFmtId="0" fontId="7" fillId="0" borderId="37" xfId="0" applyFont="1" applyFill="1" applyBorder="1" applyAlignment="1" applyProtection="1">
      <alignment wrapText="1"/>
    </xf>
    <xf numFmtId="0" fontId="7" fillId="0" borderId="38" xfId="0" applyFont="1" applyFill="1" applyBorder="1" applyAlignment="1" applyProtection="1">
      <alignment wrapText="1"/>
    </xf>
    <xf numFmtId="0" fontId="4" fillId="2" borderId="15" xfId="0" applyFont="1" applyFill="1" applyBorder="1" applyAlignment="1">
      <alignment wrapText="1"/>
    </xf>
    <xf numFmtId="0" fontId="8" fillId="6" borderId="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164" fontId="4" fillId="0" borderId="11" xfId="0" applyNumberFormat="1" applyFont="1" applyBorder="1"/>
    <xf numFmtId="164" fontId="4" fillId="0" borderId="28" xfId="1" applyFont="1" applyFill="1" applyBorder="1" applyAlignment="1">
      <alignment horizontal="left"/>
    </xf>
    <xf numFmtId="0" fontId="8" fillId="6" borderId="20" xfId="0" applyFont="1" applyFill="1" applyBorder="1" applyAlignment="1">
      <alignment horizontal="center" vertical="center"/>
    </xf>
    <xf numFmtId="0" fontId="7" fillId="0" borderId="39" xfId="0" applyFont="1" applyBorder="1"/>
    <xf numFmtId="0" fontId="7" fillId="0" borderId="37" xfId="0" applyFont="1" applyBorder="1"/>
    <xf numFmtId="164" fontId="4" fillId="0" borderId="30" xfId="1" applyFont="1" applyFill="1" applyBorder="1" applyAlignment="1">
      <alignment horizontal="left"/>
    </xf>
    <xf numFmtId="164" fontId="4" fillId="0" borderId="16" xfId="0" applyNumberFormat="1" applyFont="1" applyBorder="1"/>
    <xf numFmtId="0" fontId="5" fillId="5" borderId="23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/>
    <xf numFmtId="164" fontId="4" fillId="0" borderId="27" xfId="1" applyFont="1" applyBorder="1" applyAlignment="1">
      <alignment wrapText="1"/>
    </xf>
    <xf numFmtId="164" fontId="4" fillId="0" borderId="27" xfId="1" applyFont="1" applyFill="1" applyBorder="1" applyAlignment="1">
      <alignment horizontal="center" wrapText="1"/>
    </xf>
    <xf numFmtId="164" fontId="21" fillId="0" borderId="27" xfId="1" applyFont="1" applyFill="1" applyBorder="1" applyAlignment="1"/>
    <xf numFmtId="44" fontId="21" fillId="0" borderId="27" xfId="0" applyNumberFormat="1" applyFont="1" applyFill="1" applyBorder="1" applyAlignment="1"/>
    <xf numFmtId="0" fontId="15" fillId="0" borderId="3" xfId="0" applyFont="1" applyBorder="1" applyProtection="1"/>
    <xf numFmtId="0" fontId="16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2" borderId="15" xfId="0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4" fontId="8" fillId="3" borderId="19" xfId="1" applyFont="1" applyFill="1" applyBorder="1" applyAlignment="1"/>
    <xf numFmtId="0" fontId="4" fillId="0" borderId="37" xfId="0" applyFont="1" applyFill="1" applyBorder="1" applyAlignment="1"/>
    <xf numFmtId="0" fontId="4" fillId="0" borderId="37" xfId="0" applyFont="1" applyFill="1" applyBorder="1" applyAlignment="1">
      <alignment horizontal="left" wrapText="1"/>
    </xf>
    <xf numFmtId="0" fontId="7" fillId="0" borderId="37" xfId="0" applyFont="1" applyFill="1" applyBorder="1" applyAlignment="1">
      <alignment horizontal="right" wrapText="1"/>
    </xf>
    <xf numFmtId="164" fontId="7" fillId="0" borderId="11" xfId="1" applyFont="1" applyFill="1" applyBorder="1" applyAlignment="1"/>
    <xf numFmtId="164" fontId="7" fillId="8" borderId="11" xfId="1" applyFont="1" applyFill="1" applyBorder="1" applyAlignment="1"/>
    <xf numFmtId="0" fontId="7" fillId="0" borderId="37" xfId="0" applyFont="1" applyFill="1" applyBorder="1" applyAlignment="1">
      <alignment horizontal="right"/>
    </xf>
    <xf numFmtId="164" fontId="7" fillId="2" borderId="11" xfId="1" applyFont="1" applyFill="1" applyBorder="1" applyAlignment="1"/>
    <xf numFmtId="0" fontId="7" fillId="4" borderId="13" xfId="0" applyFont="1" applyFill="1" applyBorder="1" applyAlignment="1">
      <alignment horizontal="right" wrapText="1"/>
    </xf>
    <xf numFmtId="0" fontId="7" fillId="4" borderId="14" xfId="0" applyFont="1" applyFill="1" applyBorder="1" applyAlignment="1">
      <alignment horizontal="right" wrapText="1"/>
    </xf>
    <xf numFmtId="164" fontId="7" fillId="8" borderId="15" xfId="1" applyFont="1" applyFill="1" applyBorder="1" applyAlignment="1"/>
    <xf numFmtId="0" fontId="7" fillId="0" borderId="3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164" fontId="7" fillId="8" borderId="14" xfId="1" applyFont="1" applyFill="1" applyBorder="1" applyAlignment="1"/>
    <xf numFmtId="0" fontId="7" fillId="2" borderId="13" xfId="0" applyFont="1" applyFill="1" applyBorder="1" applyAlignment="1">
      <alignment horizontal="right"/>
    </xf>
    <xf numFmtId="164" fontId="4" fillId="0" borderId="30" xfId="1" applyFont="1" applyFill="1" applyBorder="1" applyAlignment="1">
      <alignment wrapText="1"/>
    </xf>
    <xf numFmtId="164" fontId="4" fillId="0" borderId="28" xfId="1" applyFont="1" applyFill="1" applyBorder="1" applyAlignment="1">
      <alignment wrapText="1"/>
    </xf>
    <xf numFmtId="164" fontId="4" fillId="2" borderId="14" xfId="1" applyFont="1" applyFill="1" applyBorder="1" applyAlignment="1">
      <alignment horizontal="left"/>
    </xf>
    <xf numFmtId="164" fontId="4" fillId="2" borderId="22" xfId="1" applyFont="1" applyFill="1" applyBorder="1" applyAlignment="1">
      <alignment horizontal="left"/>
    </xf>
    <xf numFmtId="164" fontId="7" fillId="8" borderId="15" xfId="0" applyNumberFormat="1" applyFont="1" applyFill="1" applyBorder="1"/>
    <xf numFmtId="0" fontId="22" fillId="9" borderId="17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19" fillId="8" borderId="14" xfId="0" applyFont="1" applyFill="1" applyBorder="1"/>
    <xf numFmtId="0" fontId="7" fillId="8" borderId="9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windowProtection="1" tabSelected="1" zoomScale="40" zoomScaleNormal="40" zoomScaleSheetLayoutView="30" zoomScalePageLayoutView="25" workbookViewId="0">
      <selection activeCell="F15" sqref="F15"/>
    </sheetView>
  </sheetViews>
  <sheetFormatPr defaultColWidth="10.83203125" defaultRowHeight="15" x14ac:dyDescent="0.3"/>
  <cols>
    <col min="1" max="1" width="66.25" style="1" customWidth="1"/>
    <col min="2" max="2" width="39.58203125" style="1" customWidth="1"/>
    <col min="3" max="3" width="30.5" style="1" customWidth="1"/>
    <col min="4" max="4" width="28.58203125" style="1" customWidth="1"/>
    <col min="5" max="5" width="25.58203125" style="1" customWidth="1"/>
    <col min="6" max="6" width="24.5" style="1" customWidth="1"/>
    <col min="7" max="7" width="57.58203125" style="1" bestFit="1" customWidth="1"/>
    <col min="8" max="8" width="37.58203125" style="1" customWidth="1"/>
    <col min="9" max="9" width="29.5" style="1" customWidth="1"/>
    <col min="10" max="10" width="37.75" style="1" customWidth="1"/>
    <col min="11" max="11" width="32.58203125" style="1" customWidth="1"/>
    <col min="12" max="16384" width="10.83203125" style="1"/>
  </cols>
  <sheetData>
    <row r="1" spans="1:10" ht="40" customHeight="1" thickBot="1" x14ac:dyDescent="0.35"/>
    <row r="2" spans="1:10" ht="54" customHeight="1" thickBot="1" x14ac:dyDescent="0.35">
      <c r="A2" s="114" t="s">
        <v>52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s="5" customFormat="1" ht="40" customHeight="1" thickBot="1" x14ac:dyDescent="0.35">
      <c r="A3" s="21"/>
      <c r="B3" s="22"/>
      <c r="C3" s="4"/>
      <c r="D3" s="4"/>
      <c r="E3" s="4"/>
      <c r="F3" s="4"/>
      <c r="G3" s="4"/>
      <c r="H3" s="4"/>
    </row>
    <row r="4" spans="1:10" s="2" customFormat="1" ht="55" customHeight="1" thickBot="1" x14ac:dyDescent="0.35">
      <c r="A4" s="103" t="s">
        <v>39</v>
      </c>
      <c r="B4" s="104"/>
      <c r="C4" s="25" t="s">
        <v>48</v>
      </c>
      <c r="D4" s="26" t="s">
        <v>11</v>
      </c>
      <c r="E4" s="24"/>
    </row>
    <row r="5" spans="1:10" s="14" customFormat="1" ht="45" customHeight="1" x14ac:dyDescent="0.3">
      <c r="A5" s="47" t="s">
        <v>17</v>
      </c>
      <c r="B5" s="47"/>
      <c r="C5" s="109">
        <v>654097</v>
      </c>
      <c r="D5" s="96">
        <v>0.875</v>
      </c>
      <c r="E5" s="91"/>
    </row>
    <row r="6" spans="1:10" s="14" customFormat="1" ht="45" customHeight="1" x14ac:dyDescent="0.3">
      <c r="A6" s="20" t="s">
        <v>37</v>
      </c>
      <c r="B6" s="44"/>
      <c r="C6" s="110">
        <v>180000</v>
      </c>
      <c r="D6" s="92"/>
      <c r="E6" s="93"/>
    </row>
    <row r="7" spans="1:10" s="14" customFormat="1" ht="45" customHeight="1" x14ac:dyDescent="0.3">
      <c r="A7" s="20" t="s">
        <v>31</v>
      </c>
      <c r="B7" s="44"/>
      <c r="C7" s="110">
        <v>50000</v>
      </c>
      <c r="D7" s="92"/>
      <c r="E7" s="93"/>
    </row>
    <row r="8" spans="1:10" s="14" customFormat="1" ht="45" customHeight="1" thickBot="1" x14ac:dyDescent="0.35">
      <c r="A8" s="23" t="s">
        <v>15</v>
      </c>
      <c r="B8" s="23"/>
      <c r="C8" s="49">
        <f>SUM(C5:C7)</f>
        <v>884097</v>
      </c>
      <c r="D8" s="94"/>
      <c r="E8" s="95"/>
    </row>
    <row r="9" spans="1:10" s="2" customFormat="1" ht="55" customHeight="1" thickBot="1" x14ac:dyDescent="0.4">
      <c r="A9" s="105" t="s">
        <v>34</v>
      </c>
      <c r="B9" s="106"/>
      <c r="C9" s="80"/>
      <c r="D9" s="79" t="s">
        <v>11</v>
      </c>
      <c r="E9" s="27"/>
    </row>
    <row r="10" spans="1:10" s="14" customFormat="1" ht="45" customHeight="1" x14ac:dyDescent="0.3">
      <c r="A10" s="81" t="s">
        <v>42</v>
      </c>
      <c r="B10" s="44"/>
      <c r="C10" s="19">
        <v>192000</v>
      </c>
      <c r="D10" s="97">
        <v>0.2301</v>
      </c>
      <c r="E10" s="98"/>
    </row>
    <row r="11" spans="1:10" s="14" customFormat="1" ht="45" customHeight="1" x14ac:dyDescent="0.3">
      <c r="A11" s="82" t="s">
        <v>32</v>
      </c>
      <c r="B11" s="45"/>
      <c r="C11" s="19">
        <v>40390</v>
      </c>
      <c r="D11" s="99"/>
      <c r="E11" s="100"/>
      <c r="G11" s="14" t="s">
        <v>10</v>
      </c>
    </row>
    <row r="12" spans="1:10" s="14" customFormat="1" ht="45" customHeight="1" thickBot="1" x14ac:dyDescent="0.35">
      <c r="A12" s="83" t="s">
        <v>13</v>
      </c>
      <c r="B12" s="23"/>
      <c r="C12" s="84">
        <f>SUM(C10:C11)</f>
        <v>232390</v>
      </c>
      <c r="D12" s="101"/>
      <c r="E12" s="102"/>
    </row>
    <row r="13" spans="1:10" s="14" customFormat="1" ht="45" customHeight="1" x14ac:dyDescent="0.3">
      <c r="A13" s="83" t="s">
        <v>16</v>
      </c>
      <c r="B13" s="23"/>
      <c r="C13" s="85">
        <f>C8+C12</f>
        <v>1116487</v>
      </c>
    </row>
    <row r="14" spans="1:10" s="14" customFormat="1" ht="45" customHeight="1" x14ac:dyDescent="0.3">
      <c r="A14" s="86" t="s">
        <v>35</v>
      </c>
      <c r="B14" s="46"/>
      <c r="C14" s="87">
        <f>1009771-1116487</f>
        <v>-106716</v>
      </c>
    </row>
    <row r="15" spans="1:10" s="14" customFormat="1" ht="45" customHeight="1" x14ac:dyDescent="0.3">
      <c r="A15" s="83" t="s">
        <v>38</v>
      </c>
      <c r="B15" s="23"/>
      <c r="C15" s="87">
        <v>901067</v>
      </c>
    </row>
    <row r="16" spans="1:10" s="14" customFormat="1" ht="45" customHeight="1" thickBot="1" x14ac:dyDescent="0.35">
      <c r="A16" s="88" t="s">
        <v>47</v>
      </c>
      <c r="B16" s="89"/>
      <c r="C16" s="90">
        <f>901067-106716</f>
        <v>794351</v>
      </c>
    </row>
    <row r="17" spans="1:10" s="2" customFormat="1" ht="40" customHeight="1" thickBot="1" x14ac:dyDescent="0.35">
      <c r="A17" s="5"/>
      <c r="B17" s="4"/>
      <c r="D17" s="5"/>
      <c r="E17" s="5"/>
      <c r="F17" s="4"/>
    </row>
    <row r="18" spans="1:10" ht="55" customHeight="1" thickBot="1" x14ac:dyDescent="0.35">
      <c r="A18" s="56" t="s">
        <v>39</v>
      </c>
      <c r="B18" s="57"/>
      <c r="C18" s="15"/>
      <c r="D18" s="6"/>
      <c r="E18" s="6"/>
      <c r="F18" s="7"/>
      <c r="G18" s="7"/>
      <c r="H18" s="7"/>
      <c r="I18" s="7"/>
      <c r="J18" s="7"/>
    </row>
    <row r="19" spans="1:10" s="33" customFormat="1" ht="59.5" customHeight="1" x14ac:dyDescent="0.35">
      <c r="A19" s="28" t="s">
        <v>0</v>
      </c>
      <c r="B19" s="29" t="s">
        <v>1</v>
      </c>
      <c r="C19" s="29" t="s">
        <v>2</v>
      </c>
      <c r="D19" s="29" t="s">
        <v>3</v>
      </c>
      <c r="E19" s="29" t="s">
        <v>4</v>
      </c>
      <c r="F19" s="29" t="s">
        <v>5</v>
      </c>
      <c r="G19" s="30" t="s">
        <v>6</v>
      </c>
      <c r="H19" s="31" t="s">
        <v>12</v>
      </c>
      <c r="I19" s="117" t="s">
        <v>18</v>
      </c>
      <c r="J19" s="32" t="s">
        <v>23</v>
      </c>
    </row>
    <row r="20" spans="1:10" s="33" customFormat="1" ht="108.5" customHeight="1" thickBot="1" x14ac:dyDescent="0.4">
      <c r="A20" s="74"/>
      <c r="B20" s="75" t="s">
        <v>7</v>
      </c>
      <c r="C20" s="75" t="s">
        <v>8</v>
      </c>
      <c r="D20" s="75" t="s">
        <v>9</v>
      </c>
      <c r="E20" s="75" t="s">
        <v>19</v>
      </c>
      <c r="F20" s="75" t="s">
        <v>20</v>
      </c>
      <c r="G20" s="76" t="s">
        <v>21</v>
      </c>
      <c r="H20" s="77"/>
      <c r="I20" s="118"/>
      <c r="J20" s="78"/>
    </row>
    <row r="21" spans="1:10" s="14" customFormat="1" ht="90" x14ac:dyDescent="0.3">
      <c r="A21" s="69" t="s">
        <v>24</v>
      </c>
      <c r="B21" s="70">
        <v>99872</v>
      </c>
      <c r="C21" s="70">
        <v>97250</v>
      </c>
      <c r="D21" s="70">
        <v>25650</v>
      </c>
      <c r="E21" s="70">
        <v>11000</v>
      </c>
      <c r="F21" s="70">
        <v>5000</v>
      </c>
      <c r="G21" s="71">
        <v>0</v>
      </c>
      <c r="H21" s="72">
        <f t="shared" ref="H21:H27" si="0">SUM(B21:G21)</f>
        <v>238772</v>
      </c>
      <c r="I21" s="73">
        <f>H21-16000</f>
        <v>222772</v>
      </c>
      <c r="J21" s="120" t="s">
        <v>29</v>
      </c>
    </row>
    <row r="22" spans="1:10" s="14" customFormat="1" ht="105" x14ac:dyDescent="0.3">
      <c r="A22" s="52" t="s">
        <v>25</v>
      </c>
      <c r="B22" s="39">
        <v>55000</v>
      </c>
      <c r="C22" s="39">
        <v>40000</v>
      </c>
      <c r="D22" s="39">
        <v>23750</v>
      </c>
      <c r="E22" s="39">
        <v>35000</v>
      </c>
      <c r="F22" s="39">
        <v>20000</v>
      </c>
      <c r="G22" s="34">
        <v>15000</v>
      </c>
      <c r="H22" s="40">
        <f t="shared" si="0"/>
        <v>188750</v>
      </c>
      <c r="I22" s="41">
        <f>H22-20000</f>
        <v>168750</v>
      </c>
      <c r="J22" s="121" t="s">
        <v>28</v>
      </c>
    </row>
    <row r="23" spans="1:10" s="48" customFormat="1" ht="105" x14ac:dyDescent="0.3">
      <c r="A23" s="53" t="s">
        <v>22</v>
      </c>
      <c r="B23" s="35">
        <v>30000</v>
      </c>
      <c r="C23" s="35">
        <v>25000</v>
      </c>
      <c r="D23" s="35">
        <v>13750</v>
      </c>
      <c r="E23" s="35">
        <v>50000</v>
      </c>
      <c r="F23" s="35">
        <v>20000</v>
      </c>
      <c r="G23" s="34">
        <v>10000</v>
      </c>
      <c r="H23" s="40">
        <f t="shared" si="0"/>
        <v>148750</v>
      </c>
      <c r="I23" s="41">
        <f>H23-20000</f>
        <v>128750</v>
      </c>
      <c r="J23" s="121" t="s">
        <v>30</v>
      </c>
    </row>
    <row r="24" spans="1:10" s="48" customFormat="1" ht="60" customHeight="1" x14ac:dyDescent="0.3">
      <c r="A24" s="53" t="s">
        <v>46</v>
      </c>
      <c r="B24" s="35">
        <v>70000</v>
      </c>
      <c r="C24" s="35">
        <v>0</v>
      </c>
      <c r="D24" s="35">
        <v>17500</v>
      </c>
      <c r="E24" s="35">
        <v>0</v>
      </c>
      <c r="F24" s="35">
        <v>0</v>
      </c>
      <c r="G24" s="34">
        <v>0</v>
      </c>
      <c r="H24" s="40">
        <f t="shared" si="0"/>
        <v>87500</v>
      </c>
      <c r="I24" s="40">
        <v>87500</v>
      </c>
      <c r="J24" s="121" t="s">
        <v>49</v>
      </c>
    </row>
    <row r="25" spans="1:10" s="48" customFormat="1" ht="90" x14ac:dyDescent="0.3">
      <c r="A25" s="53" t="s">
        <v>26</v>
      </c>
      <c r="B25" s="35">
        <v>27860</v>
      </c>
      <c r="C25" s="35">
        <v>0</v>
      </c>
      <c r="D25" s="35">
        <v>6965</v>
      </c>
      <c r="E25" s="35">
        <v>1000</v>
      </c>
      <c r="F25" s="35">
        <v>3500</v>
      </c>
      <c r="G25" s="34">
        <v>0</v>
      </c>
      <c r="H25" s="40">
        <f t="shared" si="0"/>
        <v>39325</v>
      </c>
      <c r="I25" s="41">
        <f>H25-3000</f>
        <v>36325</v>
      </c>
      <c r="J25" s="121" t="s">
        <v>50</v>
      </c>
    </row>
    <row r="26" spans="1:10" s="48" customFormat="1" ht="45" customHeight="1" x14ac:dyDescent="0.3">
      <c r="A26" s="53" t="s">
        <v>27</v>
      </c>
      <c r="B26" s="35">
        <v>0</v>
      </c>
      <c r="C26" s="35">
        <v>0</v>
      </c>
      <c r="D26" s="35">
        <v>0</v>
      </c>
      <c r="E26" s="35">
        <v>7000</v>
      </c>
      <c r="F26" s="35">
        <v>3000</v>
      </c>
      <c r="G26" s="34">
        <v>0</v>
      </c>
      <c r="H26" s="40">
        <f t="shared" si="0"/>
        <v>10000</v>
      </c>
      <c r="I26" s="40">
        <v>10000</v>
      </c>
      <c r="J26" s="121"/>
    </row>
    <row r="27" spans="1:10" s="48" customFormat="1" ht="90" x14ac:dyDescent="0.3">
      <c r="A27" s="53" t="s">
        <v>45</v>
      </c>
      <c r="B27" s="35">
        <v>0</v>
      </c>
      <c r="C27" s="35">
        <v>0</v>
      </c>
      <c r="D27" s="35">
        <v>0</v>
      </c>
      <c r="E27" s="35">
        <v>10000</v>
      </c>
      <c r="F27" s="35">
        <v>17000</v>
      </c>
      <c r="G27" s="34">
        <v>0</v>
      </c>
      <c r="H27" s="40">
        <f t="shared" si="0"/>
        <v>27000</v>
      </c>
      <c r="I27" s="40">
        <v>0</v>
      </c>
      <c r="J27" s="121" t="s">
        <v>51</v>
      </c>
    </row>
    <row r="28" spans="1:10" s="48" customFormat="1" ht="60" x14ac:dyDescent="0.3">
      <c r="A28" s="54" t="s">
        <v>33</v>
      </c>
      <c r="B28" s="36">
        <v>0</v>
      </c>
      <c r="C28" s="36">
        <v>0</v>
      </c>
      <c r="D28" s="36">
        <v>0</v>
      </c>
      <c r="E28" s="36">
        <v>90000</v>
      </c>
      <c r="F28" s="36">
        <v>90000</v>
      </c>
      <c r="G28" s="37">
        <v>0</v>
      </c>
      <c r="H28" s="42">
        <v>0</v>
      </c>
      <c r="I28" s="43">
        <v>180000</v>
      </c>
      <c r="J28" s="122" t="s">
        <v>41</v>
      </c>
    </row>
    <row r="29" spans="1:10" s="48" customFormat="1" ht="47" customHeight="1" x14ac:dyDescent="0.3">
      <c r="A29" s="54" t="s">
        <v>40</v>
      </c>
      <c r="B29" s="36">
        <v>0</v>
      </c>
      <c r="C29" s="36">
        <v>0</v>
      </c>
      <c r="D29" s="36">
        <v>0</v>
      </c>
      <c r="E29" s="36">
        <v>0</v>
      </c>
      <c r="F29" s="36">
        <v>50000</v>
      </c>
      <c r="G29" s="37">
        <v>0</v>
      </c>
      <c r="H29" s="42">
        <v>0</v>
      </c>
      <c r="I29" s="43">
        <v>50000</v>
      </c>
      <c r="J29" s="122" t="s">
        <v>36</v>
      </c>
    </row>
    <row r="30" spans="1:10" s="14" customFormat="1" ht="45" customHeight="1" thickBot="1" x14ac:dyDescent="0.35">
      <c r="A30" s="38" t="s">
        <v>14</v>
      </c>
      <c r="B30" s="17">
        <f>SUM(B21:B29)</f>
        <v>282732</v>
      </c>
      <c r="C30" s="17">
        <f>SUM(C21:C29)</f>
        <v>162250</v>
      </c>
      <c r="D30" s="17">
        <f>SUM(D21:D29)</f>
        <v>87615</v>
      </c>
      <c r="E30" s="17">
        <f>SUM(E21:E29)</f>
        <v>204000</v>
      </c>
      <c r="F30" s="17">
        <f>SUM(F21:F29)</f>
        <v>208500</v>
      </c>
      <c r="G30" s="18">
        <f>SUM(G21:G29)</f>
        <v>25000</v>
      </c>
      <c r="H30" s="18">
        <f>SUM(H21:H29)</f>
        <v>740097</v>
      </c>
      <c r="I30" s="107">
        <f>SUM(I21:I29)</f>
        <v>884097</v>
      </c>
      <c r="J30" s="55"/>
    </row>
    <row r="31" spans="1:10" s="2" customFormat="1" ht="40" customHeight="1" x14ac:dyDescent="0.3">
      <c r="A31" s="8"/>
      <c r="B31" s="9"/>
      <c r="C31" s="10"/>
      <c r="D31" s="10"/>
      <c r="E31" s="10"/>
      <c r="F31" s="10"/>
      <c r="G31" s="10"/>
      <c r="H31" s="11"/>
      <c r="I31" s="12"/>
      <c r="J31" s="16" t="s">
        <v>10</v>
      </c>
    </row>
    <row r="32" spans="1:10" ht="40" customHeight="1" thickBot="1" x14ac:dyDescent="0.35"/>
    <row r="33" spans="1:9" ht="45" customHeight="1" thickBot="1" x14ac:dyDescent="0.35">
      <c r="A33" s="61" t="s">
        <v>34</v>
      </c>
      <c r="B33" s="66" t="s">
        <v>1</v>
      </c>
      <c r="C33" s="58" t="s">
        <v>2</v>
      </c>
      <c r="D33" s="58" t="s">
        <v>3</v>
      </c>
      <c r="E33" s="58" t="s">
        <v>4</v>
      </c>
      <c r="F33" s="58" t="s">
        <v>5</v>
      </c>
      <c r="G33" s="67" t="s">
        <v>6</v>
      </c>
      <c r="H33" s="68" t="s">
        <v>44</v>
      </c>
      <c r="I33" s="119" t="s">
        <v>18</v>
      </c>
    </row>
    <row r="34" spans="1:9" ht="45" customHeight="1" x14ac:dyDescent="0.3">
      <c r="A34" s="62" t="s">
        <v>43</v>
      </c>
      <c r="B34" s="50">
        <v>152000</v>
      </c>
      <c r="C34" s="51">
        <v>0</v>
      </c>
      <c r="D34" s="51">
        <v>40000</v>
      </c>
      <c r="E34" s="51">
        <v>0</v>
      </c>
      <c r="F34" s="51">
        <v>0</v>
      </c>
      <c r="G34" s="51">
        <v>0</v>
      </c>
      <c r="H34" s="64">
        <v>0</v>
      </c>
      <c r="I34" s="65">
        <f>SUM(B34:H34)</f>
        <v>192000</v>
      </c>
    </row>
    <row r="35" spans="1:9" ht="45" customHeight="1" x14ac:dyDescent="0.3">
      <c r="A35" s="63" t="s">
        <v>32</v>
      </c>
      <c r="B35" s="3">
        <v>0</v>
      </c>
      <c r="C35" s="3">
        <v>0</v>
      </c>
      <c r="D35" s="3">
        <v>0</v>
      </c>
      <c r="E35" s="3">
        <v>0</v>
      </c>
      <c r="F35" s="13">
        <v>0</v>
      </c>
      <c r="G35" s="3">
        <v>0</v>
      </c>
      <c r="H35" s="60">
        <v>40390</v>
      </c>
      <c r="I35" s="59">
        <v>40390</v>
      </c>
    </row>
    <row r="36" spans="1:9" ht="45" customHeight="1" thickBot="1" x14ac:dyDescent="0.35">
      <c r="A36" s="108" t="s">
        <v>16</v>
      </c>
      <c r="B36" s="111">
        <f>SUM(B34:B35)</f>
        <v>152000</v>
      </c>
      <c r="C36" s="111">
        <f>SUM(C34:C35)</f>
        <v>0</v>
      </c>
      <c r="D36" s="111">
        <f>SUM(D34:D35)</f>
        <v>40000</v>
      </c>
      <c r="E36" s="111">
        <f>SUM(E34:E35)</f>
        <v>0</v>
      </c>
      <c r="F36" s="17">
        <f>SUM(F34:F35)</f>
        <v>0</v>
      </c>
      <c r="G36" s="111">
        <f>SUM(G34:G35)</f>
        <v>0</v>
      </c>
      <c r="H36" s="112">
        <v>40390</v>
      </c>
      <c r="I36" s="113">
        <f>SUM(I34:I35)</f>
        <v>232390</v>
      </c>
    </row>
    <row r="37" spans="1:9" ht="40" customHeight="1" x14ac:dyDescent="0.3"/>
    <row r="38" spans="1:9" ht="40" customHeight="1" x14ac:dyDescent="0.3"/>
    <row r="39" spans="1:9" ht="40" customHeight="1" x14ac:dyDescent="0.3"/>
    <row r="40" spans="1:9" ht="40" customHeight="1" x14ac:dyDescent="0.3"/>
    <row r="41" spans="1:9" ht="40" customHeight="1" x14ac:dyDescent="0.3"/>
    <row r="42" spans="1:9" ht="40" customHeight="1" x14ac:dyDescent="0.3"/>
    <row r="43" spans="1:9" ht="40" customHeight="1" x14ac:dyDescent="0.3"/>
    <row r="44" spans="1:9" ht="40" customHeight="1" x14ac:dyDescent="0.3"/>
    <row r="45" spans="1:9" ht="40" customHeight="1" x14ac:dyDescent="0.3"/>
    <row r="46" spans="1:9" ht="40" customHeight="1" x14ac:dyDescent="0.3"/>
    <row r="47" spans="1:9" ht="40" customHeight="1" x14ac:dyDescent="0.3"/>
    <row r="48" spans="1:9" ht="40" customHeight="1" x14ac:dyDescent="0.3"/>
    <row r="49" ht="40" customHeight="1" x14ac:dyDescent="0.3"/>
    <row r="50" ht="40" customHeight="1" x14ac:dyDescent="0.3"/>
    <row r="51" ht="40" customHeight="1" x14ac:dyDescent="0.3"/>
    <row r="52" ht="40" customHeight="1" x14ac:dyDescent="0.3"/>
    <row r="53" ht="40" customHeight="1" x14ac:dyDescent="0.3"/>
    <row r="54" ht="40" customHeight="1" x14ac:dyDescent="0.3"/>
    <row r="55" ht="40" customHeight="1" x14ac:dyDescent="0.3"/>
    <row r="56" ht="40" customHeight="1" x14ac:dyDescent="0.3"/>
    <row r="57" ht="40" customHeight="1" x14ac:dyDescent="0.3"/>
    <row r="58" ht="40" customHeight="1" x14ac:dyDescent="0.3"/>
    <row r="59" ht="40" customHeight="1" x14ac:dyDescent="0.3"/>
    <row r="60" ht="40" customHeight="1" x14ac:dyDescent="0.3"/>
    <row r="61" ht="40" customHeight="1" x14ac:dyDescent="0.3"/>
    <row r="62" ht="40" customHeight="1" x14ac:dyDescent="0.3"/>
    <row r="63" ht="40" customHeight="1" x14ac:dyDescent="0.3"/>
    <row r="64" ht="40" customHeight="1" x14ac:dyDescent="0.3"/>
    <row r="65" ht="40" customHeight="1" x14ac:dyDescent="0.3"/>
    <row r="66" ht="40" customHeight="1" x14ac:dyDescent="0.3"/>
    <row r="67" ht="40" customHeight="1" x14ac:dyDescent="0.3"/>
    <row r="68" ht="40" customHeight="1" x14ac:dyDescent="0.3"/>
    <row r="69" ht="40" customHeight="1" x14ac:dyDescent="0.3"/>
    <row r="70" ht="40" customHeight="1" x14ac:dyDescent="0.3"/>
    <row r="71" ht="40" customHeight="1" x14ac:dyDescent="0.3"/>
    <row r="72" ht="40" customHeight="1" x14ac:dyDescent="0.3"/>
    <row r="73" ht="40" customHeight="1" x14ac:dyDescent="0.3"/>
    <row r="74" ht="40" customHeight="1" x14ac:dyDescent="0.3"/>
    <row r="75" ht="40" customHeight="1" x14ac:dyDescent="0.3"/>
    <row r="76" ht="40" customHeight="1" x14ac:dyDescent="0.3"/>
    <row r="77" ht="40" customHeight="1" x14ac:dyDescent="0.3"/>
    <row r="78" ht="40" customHeight="1" x14ac:dyDescent="0.3"/>
    <row r="79" ht="40" customHeight="1" x14ac:dyDescent="0.3"/>
    <row r="80" ht="40" customHeight="1" x14ac:dyDescent="0.3"/>
    <row r="81" ht="40" customHeight="1" x14ac:dyDescent="0.3"/>
    <row r="82" ht="40" customHeight="1" x14ac:dyDescent="0.3"/>
    <row r="83" ht="40" customHeight="1" x14ac:dyDescent="0.3"/>
    <row r="84" ht="40" customHeight="1" x14ac:dyDescent="0.3"/>
    <row r="85" ht="40" customHeight="1" x14ac:dyDescent="0.3"/>
    <row r="86" ht="40" customHeight="1" x14ac:dyDescent="0.3"/>
    <row r="87" ht="40" customHeight="1" x14ac:dyDescent="0.3"/>
    <row r="88" ht="40" customHeight="1" x14ac:dyDescent="0.3"/>
    <row r="89" ht="40" customHeight="1" x14ac:dyDescent="0.3"/>
    <row r="90" ht="40" customHeight="1" x14ac:dyDescent="0.3"/>
    <row r="91" ht="40" customHeight="1" x14ac:dyDescent="0.3"/>
    <row r="92" ht="40" customHeight="1" x14ac:dyDescent="0.3"/>
    <row r="93" ht="40" customHeight="1" x14ac:dyDescent="0.3"/>
    <row r="94" ht="40" customHeight="1" x14ac:dyDescent="0.3"/>
    <row r="95" ht="40" customHeight="1" x14ac:dyDescent="0.3"/>
    <row r="96" ht="40" customHeight="1" x14ac:dyDescent="0.3"/>
    <row r="97" ht="40" customHeight="1" x14ac:dyDescent="0.3"/>
    <row r="98" ht="40" customHeight="1" x14ac:dyDescent="0.3"/>
    <row r="99" ht="40" customHeight="1" x14ac:dyDescent="0.3"/>
    <row r="100" ht="40" customHeight="1" x14ac:dyDescent="0.3"/>
    <row r="101" ht="40" customHeight="1" x14ac:dyDescent="0.3"/>
  </sheetData>
  <mergeCells count="24">
    <mergeCell ref="D10:E12"/>
    <mergeCell ref="A2:J2"/>
    <mergeCell ref="D5:E8"/>
    <mergeCell ref="A3:B3"/>
    <mergeCell ref="J19:J20"/>
    <mergeCell ref="A4:B4"/>
    <mergeCell ref="D4:E4"/>
    <mergeCell ref="A8:B8"/>
    <mergeCell ref="A9:B9"/>
    <mergeCell ref="D9:E9"/>
    <mergeCell ref="A10:B10"/>
    <mergeCell ref="A11:B11"/>
    <mergeCell ref="A12:B12"/>
    <mergeCell ref="H19:H20"/>
    <mergeCell ref="I19:I20"/>
    <mergeCell ref="A5:B5"/>
    <mergeCell ref="A6:B6"/>
    <mergeCell ref="A7:B7"/>
    <mergeCell ref="A13:B13"/>
    <mergeCell ref="A15:B15"/>
    <mergeCell ref="A16:B16"/>
    <mergeCell ref="A18:B18"/>
    <mergeCell ref="A19:A20"/>
    <mergeCell ref="A14:B14"/>
  </mergeCells>
  <printOptions horizontalCentered="1"/>
  <pageMargins left="0.25" right="0.25" top="0.25" bottom="0.25" header="0.5" footer="0.5"/>
  <pageSetup scale="27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YR10 Budget</vt:lpstr>
      <vt:lpstr>Sheet1</vt:lpstr>
      <vt:lpstr>'YR10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Newuser</cp:lastModifiedBy>
  <dcterms:created xsi:type="dcterms:W3CDTF">2020-02-04T01:13:01Z</dcterms:created>
  <dcterms:modified xsi:type="dcterms:W3CDTF">2024-11-28T05:21:34Z</dcterms:modified>
  <cp:contentStatus/>
</cp:coreProperties>
</file>