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EP SBAEC June 5 Public Meeting Documents for OMNI\"/>
    </mc:Choice>
  </mc:AlternateContent>
  <bookViews>
    <workbookView xWindow="0" yWindow="0" windowWidth="18800" windowHeight="6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 s="1"/>
  <c r="H7" i="1" s="1"/>
  <c r="H8" i="1" s="1"/>
  <c r="H9" i="1" s="1"/>
  <c r="H10" i="1" s="1"/>
  <c r="G11" i="1" l="1"/>
  <c r="C11" i="1"/>
  <c r="H11" i="1" l="1"/>
</calcChain>
</file>

<file path=xl/sharedStrings.xml><?xml version="1.0" encoding="utf-8"?>
<sst xmlns="http://schemas.openxmlformats.org/spreadsheetml/2006/main" count="30" uniqueCount="22">
  <si>
    <t>Fund #</t>
  </si>
  <si>
    <t>Allocation</t>
  </si>
  <si>
    <t>12126-1</t>
  </si>
  <si>
    <t>TBD</t>
  </si>
  <si>
    <t>2015-2017</t>
  </si>
  <si>
    <t>2016-2018</t>
  </si>
  <si>
    <t>2017-2019</t>
  </si>
  <si>
    <t>2018-2020</t>
  </si>
  <si>
    <t xml:space="preserve">Fund Timeline </t>
  </si>
  <si>
    <t>2019-2021</t>
  </si>
  <si>
    <t>2020-2022</t>
  </si>
  <si>
    <t>TOTAL</t>
  </si>
  <si>
    <t xml:space="preserve"> </t>
  </si>
  <si>
    <t>in progress</t>
  </si>
  <si>
    <t>Date Fully Expended</t>
  </si>
  <si>
    <t>Running Total of Cumulative Unspent Funds</t>
  </si>
  <si>
    <t>Annual Total Expended</t>
  </si>
  <si>
    <t>Fiscal Year End</t>
  </si>
  <si>
    <t>Percent Expended Per Annual Allocation</t>
  </si>
  <si>
    <t>Year</t>
  </si>
  <si>
    <t>CAEP Santa Barbara Adult Education Consortium Allocations and Expense Summary (July 2015 - December 2019)</t>
  </si>
  <si>
    <t>Note: We have spent 38% of the Year 4 Allocation and 57% of Cumulative unspent funds as of 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</si>
</sst>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Verdana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left" wrapText="1"/>
    </xf>
    <xf numFmtId="43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43" fontId="2" fillId="0" borderId="0" xfId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4" fontId="3" fillId="3" borderId="1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273050</xdr:colOff>
      <xdr:row>10</xdr:row>
      <xdr:rowOff>25400</xdr:rowOff>
    </xdr:from>
    <xdr:to>
      <xdr:col>19</xdr:col>
      <xdr:colOff>444499</xdr:colOff>
      <xdr:row>12</xdr:row>
      <xdr:rowOff>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579850" y="1701800"/>
          <a:ext cx="171449" cy="3429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7"/>
  <sheetViews>
    <sheetView tabSelected="1" zoomScaleNormal="100" workbookViewId="0"/>
  </sheetViews>
  <sheetFormatPr defaultColWidth="8.6328125" defaultRowHeight="10" x14ac:dyDescent="0.2"/>
  <cols>
    <col min="1" max="1" width="2.7265625" style="1" customWidth="1"/>
    <col min="2" max="3" width="13.6328125" style="1" customWidth="1"/>
    <col min="4" max="4" width="10.453125" style="1" customWidth="1"/>
    <col min="5" max="10" width="13.6328125" style="1" customWidth="1"/>
    <col min="11" max="11" width="11" style="1" customWidth="1"/>
    <col min="12" max="12" width="11.81640625" style="1" bestFit="1" customWidth="1"/>
    <col min="13" max="13" width="14.36328125" style="1" customWidth="1"/>
    <col min="14" max="14" width="11.81640625" style="1" bestFit="1" customWidth="1"/>
    <col min="15" max="16" width="12.81640625" style="1" customWidth="1"/>
    <col min="17" max="17" width="14" style="1" customWidth="1"/>
    <col min="18" max="19" width="11.81640625" style="1" bestFit="1" customWidth="1"/>
    <col min="20" max="20" width="11.81640625" style="1" customWidth="1"/>
    <col min="21" max="21" width="13.6328125" style="1" customWidth="1"/>
    <col min="22" max="22" width="13.81640625" style="1" customWidth="1"/>
    <col min="23" max="23" width="14.36328125" style="1" customWidth="1"/>
    <col min="24" max="24" width="12.81640625" style="1" customWidth="1"/>
    <col min="25" max="27" width="11.81640625" style="1" bestFit="1" customWidth="1"/>
    <col min="28" max="28" width="13.36328125" style="1" bestFit="1" customWidth="1"/>
    <col min="29" max="29" width="11.81640625" style="1" bestFit="1" customWidth="1"/>
    <col min="30" max="30" width="14.453125" style="1" bestFit="1" customWidth="1"/>
    <col min="31" max="31" width="12.453125" style="1" customWidth="1"/>
    <col min="32" max="16384" width="8.6328125" style="1"/>
  </cols>
  <sheetData>
    <row r="1" spans="2:28" ht="10.5" thickBot="1" x14ac:dyDescent="0.25"/>
    <row r="2" spans="2:28" ht="15" thickBot="1" x14ac:dyDescent="0.25">
      <c r="B2" s="14" t="s">
        <v>20</v>
      </c>
      <c r="C2" s="15"/>
      <c r="D2" s="15"/>
      <c r="E2" s="15"/>
      <c r="F2" s="15"/>
      <c r="G2" s="15"/>
      <c r="H2" s="15"/>
      <c r="I2" s="15"/>
      <c r="J2" s="16"/>
      <c r="M2" s="6"/>
      <c r="Q2" s="6"/>
      <c r="R2" s="6"/>
      <c r="S2" s="6"/>
      <c r="T2" s="6"/>
    </row>
    <row r="3" spans="2:28" ht="6" customHeight="1" x14ac:dyDescent="0.2">
      <c r="B3" s="2"/>
      <c r="C3" s="2"/>
      <c r="D3" s="10"/>
      <c r="E3" s="10"/>
      <c r="F3" s="2"/>
      <c r="G3" s="2"/>
      <c r="H3" s="2"/>
      <c r="I3" s="2"/>
      <c r="J3" s="10"/>
      <c r="K3" s="10"/>
      <c r="M3" s="6"/>
      <c r="Q3" s="8"/>
      <c r="R3" s="8"/>
      <c r="S3" s="8"/>
      <c r="T3" s="8"/>
    </row>
    <row r="4" spans="2:28" ht="45" customHeight="1" x14ac:dyDescent="0.2">
      <c r="B4" s="11" t="s">
        <v>19</v>
      </c>
      <c r="C4" s="11" t="s">
        <v>1</v>
      </c>
      <c r="D4" s="11" t="s">
        <v>0</v>
      </c>
      <c r="E4" s="11" t="s">
        <v>8</v>
      </c>
      <c r="F4" s="11" t="s">
        <v>17</v>
      </c>
      <c r="G4" s="11" t="s">
        <v>16</v>
      </c>
      <c r="H4" s="11" t="s">
        <v>15</v>
      </c>
      <c r="I4" s="11" t="s">
        <v>14</v>
      </c>
      <c r="J4" s="11" t="s">
        <v>18</v>
      </c>
    </row>
    <row r="5" spans="2:28" s="17" customFormat="1" ht="13" customHeight="1" x14ac:dyDescent="0.35">
      <c r="B5" s="18">
        <v>1</v>
      </c>
      <c r="C5" s="19">
        <v>750000</v>
      </c>
      <c r="D5" s="20">
        <v>12126</v>
      </c>
      <c r="E5" s="20" t="s">
        <v>4</v>
      </c>
      <c r="F5" s="21">
        <v>42551</v>
      </c>
      <c r="G5" s="19">
        <v>163159.77000000002</v>
      </c>
      <c r="H5" s="19">
        <f>C5-G5</f>
        <v>586840.23</v>
      </c>
      <c r="I5" s="22">
        <v>43008</v>
      </c>
      <c r="J5" s="23">
        <v>1</v>
      </c>
      <c r="K5" s="24"/>
      <c r="L5" s="8"/>
    </row>
    <row r="6" spans="2:28" s="17" customFormat="1" ht="13" customHeight="1" x14ac:dyDescent="0.35">
      <c r="B6" s="18">
        <v>2</v>
      </c>
      <c r="C6" s="19">
        <v>750000</v>
      </c>
      <c r="D6" s="20">
        <v>12127</v>
      </c>
      <c r="E6" s="20" t="s">
        <v>5</v>
      </c>
      <c r="F6" s="22">
        <v>42916</v>
      </c>
      <c r="G6" s="19">
        <v>601717.23</v>
      </c>
      <c r="H6" s="19">
        <f>(H5+C6)-G6</f>
        <v>735123</v>
      </c>
      <c r="I6" s="22">
        <v>43373</v>
      </c>
      <c r="J6" s="23">
        <v>1</v>
      </c>
      <c r="K6" s="25"/>
      <c r="L6" s="8"/>
      <c r="P6" s="26"/>
      <c r="Q6" s="26"/>
      <c r="R6" s="26"/>
      <c r="S6" s="26"/>
      <c r="T6" s="26"/>
      <c r="U6" s="26"/>
    </row>
    <row r="7" spans="2:28" s="17" customFormat="1" ht="13" customHeight="1" x14ac:dyDescent="0.35">
      <c r="B7" s="18">
        <v>3</v>
      </c>
      <c r="C7" s="19">
        <v>773000</v>
      </c>
      <c r="D7" s="20">
        <v>12148</v>
      </c>
      <c r="E7" s="20" t="s">
        <v>6</v>
      </c>
      <c r="F7" s="22">
        <v>43281</v>
      </c>
      <c r="G7" s="19">
        <v>540276.03</v>
      </c>
      <c r="H7" s="19">
        <f>(H6+C7)-G7</f>
        <v>967846.97</v>
      </c>
      <c r="I7" s="22">
        <v>43830</v>
      </c>
      <c r="J7" s="23">
        <v>1</v>
      </c>
      <c r="K7" s="25"/>
      <c r="L7" s="8"/>
      <c r="P7" s="26"/>
      <c r="Q7" s="26"/>
      <c r="R7" s="26"/>
      <c r="S7" s="26"/>
      <c r="T7" s="26"/>
      <c r="U7" s="26"/>
    </row>
    <row r="8" spans="2:28" s="17" customFormat="1" ht="13" customHeight="1" x14ac:dyDescent="0.35">
      <c r="B8" s="18">
        <v>4</v>
      </c>
      <c r="C8" s="19">
        <v>806350</v>
      </c>
      <c r="D8" s="20">
        <v>12059</v>
      </c>
      <c r="E8" s="20" t="s">
        <v>7</v>
      </c>
      <c r="F8" s="22">
        <v>43646</v>
      </c>
      <c r="G8" s="19">
        <v>616496.73</v>
      </c>
      <c r="H8" s="19">
        <f>(H7+C8)-G8</f>
        <v>1157700.24</v>
      </c>
      <c r="I8" s="27" t="s">
        <v>13</v>
      </c>
      <c r="J8" s="23">
        <v>0.38</v>
      </c>
      <c r="K8" s="25"/>
      <c r="L8" s="8"/>
      <c r="P8" s="26"/>
      <c r="Q8" s="26"/>
      <c r="R8" s="26"/>
      <c r="S8" s="26"/>
      <c r="T8" s="26"/>
      <c r="U8" s="26"/>
    </row>
    <row r="9" spans="2:28" s="17" customFormat="1" ht="13" customHeight="1" x14ac:dyDescent="0.35">
      <c r="B9" s="18">
        <v>5</v>
      </c>
      <c r="C9" s="19">
        <v>832637</v>
      </c>
      <c r="D9" s="20" t="s">
        <v>2</v>
      </c>
      <c r="E9" s="20" t="s">
        <v>9</v>
      </c>
      <c r="F9" s="22">
        <v>44012</v>
      </c>
      <c r="G9" s="28" t="s">
        <v>13</v>
      </c>
      <c r="H9" s="19">
        <f>H8+C9</f>
        <v>1990337.24</v>
      </c>
      <c r="I9" s="28" t="s">
        <v>13</v>
      </c>
      <c r="J9" s="28" t="s">
        <v>13</v>
      </c>
      <c r="L9" s="26"/>
      <c r="M9" s="8"/>
      <c r="N9" s="26"/>
      <c r="O9" s="26"/>
      <c r="P9" s="26"/>
      <c r="Q9" s="29"/>
      <c r="R9" s="30"/>
      <c r="W9" s="26"/>
      <c r="X9" s="25"/>
      <c r="Y9" s="25"/>
      <c r="Z9" s="31"/>
      <c r="AA9" s="32"/>
      <c r="AB9" s="26"/>
    </row>
    <row r="10" spans="2:28" s="17" customFormat="1" ht="13" customHeight="1" x14ac:dyDescent="0.35">
      <c r="B10" s="18">
        <v>6</v>
      </c>
      <c r="C10" s="19">
        <v>748601</v>
      </c>
      <c r="D10" s="20" t="s">
        <v>3</v>
      </c>
      <c r="E10" s="20" t="s">
        <v>10</v>
      </c>
      <c r="F10" s="22">
        <v>44377</v>
      </c>
      <c r="G10" s="28" t="s">
        <v>13</v>
      </c>
      <c r="H10" s="19">
        <f>H9+C10</f>
        <v>2738938.24</v>
      </c>
      <c r="I10" s="28" t="s">
        <v>13</v>
      </c>
      <c r="J10" s="28" t="s">
        <v>13</v>
      </c>
      <c r="K10" s="8"/>
      <c r="L10" s="26"/>
      <c r="M10" s="33"/>
      <c r="N10" s="26"/>
      <c r="P10" s="26"/>
      <c r="Q10" s="26"/>
      <c r="R10" s="26"/>
      <c r="S10" s="26"/>
      <c r="T10" s="26"/>
    </row>
    <row r="11" spans="2:28" s="34" customFormat="1" ht="13" customHeight="1" x14ac:dyDescent="0.35">
      <c r="B11" s="11" t="s">
        <v>11</v>
      </c>
      <c r="C11" s="35">
        <f>SUM(C5:C10)</f>
        <v>4660588</v>
      </c>
      <c r="D11" s="36"/>
      <c r="E11" s="36"/>
      <c r="F11" s="36"/>
      <c r="G11" s="35">
        <f>SUM(G5:G10)</f>
        <v>1921649.76</v>
      </c>
      <c r="H11" s="35">
        <f>C11-G11</f>
        <v>2738938.24</v>
      </c>
      <c r="I11" s="36" t="s">
        <v>12</v>
      </c>
      <c r="J11" s="36"/>
      <c r="K11" s="37"/>
      <c r="L11" s="38"/>
      <c r="O11" s="39"/>
      <c r="P11" s="39"/>
      <c r="Q11" s="39"/>
      <c r="R11" s="39"/>
      <c r="S11" s="39"/>
      <c r="T11" s="39"/>
      <c r="U11" s="39"/>
    </row>
    <row r="12" spans="2:28" x14ac:dyDescent="0.2">
      <c r="B12" s="7"/>
      <c r="C12" s="4"/>
      <c r="D12" s="7"/>
      <c r="E12" s="7"/>
      <c r="F12" s="7"/>
      <c r="G12" s="5"/>
      <c r="H12" s="5"/>
      <c r="I12" s="7"/>
      <c r="J12" s="7"/>
      <c r="K12" s="9"/>
      <c r="L12" s="3"/>
      <c r="O12" s="7"/>
      <c r="P12" s="7"/>
      <c r="Q12" s="7"/>
      <c r="R12" s="7"/>
      <c r="S12" s="7"/>
      <c r="T12" s="7"/>
      <c r="U12" s="7"/>
    </row>
    <row r="13" spans="2:28" ht="10" customHeight="1" x14ac:dyDescent="0.2">
      <c r="H13" s="12" t="s">
        <v>21</v>
      </c>
      <c r="I13" s="13"/>
      <c r="J13" s="13"/>
    </row>
    <row r="14" spans="2:28" ht="10" customHeight="1" x14ac:dyDescent="0.2">
      <c r="H14" s="13"/>
      <c r="I14" s="13"/>
      <c r="J14" s="13"/>
    </row>
    <row r="15" spans="2:28" ht="10" customHeight="1" x14ac:dyDescent="0.2">
      <c r="L15" s="1" t="s">
        <v>12</v>
      </c>
    </row>
    <row r="16" spans="2:28" ht="10" customHeight="1" x14ac:dyDescent="0.2"/>
    <row r="17" spans="7:7" x14ac:dyDescent="0.2">
      <c r="G17" s="1" t="s">
        <v>12</v>
      </c>
    </row>
  </sheetData>
  <sheetProtection algorithmName="SHA-512" hashValue="5dh0KeTXJAvbR5DzsBB6MzrkYVjmP/p62mJgOaaqxhPRGfdFfQeiY9a2VKpJ1oM5WLkQ7b2UbGkmbLJeoE+neg==" saltValue="md6XsNVqPkvm+D9unTUgWw==" spinCount="100000" sheet="1" objects="1" scenarios="1"/>
  <mergeCells count="2">
    <mergeCell ref="H13:J14"/>
    <mergeCell ref="B2:J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Nina Prieto</dc:creator>
  <cp:lastModifiedBy>Corlei Nina Prieto</cp:lastModifiedBy>
  <dcterms:created xsi:type="dcterms:W3CDTF">2020-05-27T04:30:31Z</dcterms:created>
  <dcterms:modified xsi:type="dcterms:W3CDTF">2020-05-29T23:53:44Z</dcterms:modified>
</cp:coreProperties>
</file>